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5.11\serveur-nomade\00-TRAVAIL\LANDIVISIAU Bât n°268\06-LANDIVISIAU-DCE\03-PIECES ECRITES_DCE\"/>
    </mc:Choice>
  </mc:AlternateContent>
  <xr:revisionPtr revIDLastSave="0" documentId="13_ncr:1_{C0B02787-7970-4237-85F4-749EC6780DAA}" xr6:coauthVersionLast="47" xr6:coauthVersionMax="47" xr10:uidLastSave="{00000000-0000-0000-0000-000000000000}"/>
  <bookViews>
    <workbookView xWindow="35640" yWindow="1230" windowWidth="21600" windowHeight="11295" tabRatio="661" xr2:uid="{00000000-000D-0000-FFFF-FFFF00000000}"/>
  </bookViews>
  <sheets>
    <sheet name="Page de garde " sheetId="13" r:id="rId1"/>
    <sheet name="DPGF" sheetId="14" r:id="rId2"/>
  </sheets>
  <definedNames>
    <definedName name="_xlnm.Print_Area" localSheetId="0">'Page de garde '!$B$2:$K$50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4" l="1"/>
  <c r="G36" i="14"/>
  <c r="G40" i="14"/>
  <c r="I29" i="14" l="1"/>
  <c r="I27" i="14"/>
  <c r="I24" i="14"/>
  <c r="I19" i="14"/>
  <c r="I21" i="14"/>
  <c r="I23" i="14"/>
  <c r="I46" i="14"/>
  <c r="I36" i="14"/>
  <c r="I44" i="14"/>
  <c r="I17" i="14" l="1"/>
  <c r="I32" i="14" l="1"/>
  <c r="I40" i="14"/>
  <c r="I38" i="14"/>
  <c r="I52" i="14"/>
  <c r="I48" i="14"/>
  <c r="B1" i="14"/>
  <c r="I55" i="14" l="1"/>
  <c r="I56" i="14" s="1"/>
  <c r="I57" i="14" s="1"/>
</calcChain>
</file>

<file path=xl/sharedStrings.xml><?xml version="1.0" encoding="utf-8"?>
<sst xmlns="http://schemas.openxmlformats.org/spreadsheetml/2006/main" count="111" uniqueCount="85">
  <si>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</si>
  <si>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</si>
  <si>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</si>
  <si>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</si>
  <si>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Prix Unitaire</t>
  </si>
  <si>
    <t>ens</t>
  </si>
  <si>
    <t>3.3</t>
  </si>
  <si>
    <t>Prix Totaux</t>
  </si>
  <si>
    <t>Désignation des ouvrages</t>
  </si>
  <si>
    <t>3.1</t>
  </si>
  <si>
    <t>DECOMPOSITION DU PRIX GLOBAL ET FORFAITAIRE
(D.P.G.F.)</t>
  </si>
  <si>
    <t>GENERALITE</t>
  </si>
  <si>
    <t>pm</t>
  </si>
  <si>
    <t>NETTOYAGE</t>
  </si>
  <si>
    <t>3.4</t>
  </si>
  <si>
    <t>3.2</t>
  </si>
  <si>
    <t>T.V.A. 20 %</t>
  </si>
  <si>
    <t>56000 Vannes.</t>
  </si>
  <si>
    <t>3.5</t>
  </si>
  <si>
    <t>3.6</t>
  </si>
  <si>
    <t>ml</t>
  </si>
  <si>
    <t>Dossier de Consultation des Entreprises</t>
  </si>
  <si>
    <t>Architectes :</t>
  </si>
  <si>
    <t xml:space="preserve">NOMADE ARCHITECTES – Architectes </t>
  </si>
  <si>
    <t>Immeuble ETHIK, PIBS2,  18 rue Alfred KASTLER,</t>
  </si>
  <si>
    <t>Tél : 02 97 47 03 37</t>
  </si>
  <si>
    <t>mail : agence.ouest@nomade.info</t>
  </si>
  <si>
    <t>Bureaux d'études :</t>
  </si>
  <si>
    <t>&gt; Les prix comprendront toutes les prestations et sujétions indiquées dans le devis descriptif et autres pièces du marché</t>
  </si>
  <si>
    <t>&gt; Doite être compris la fourniture et la pose avec tous ses accessoires, sauf exceptions précisées dans le devis descriptif.</t>
  </si>
  <si>
    <t>&gt; L'entrepreneur fournira en annexe du présent cadre, ses observations, corrections si nécessaires.</t>
  </si>
  <si>
    <t>&gt; Les colonnes devront être remplies sans omission : Qté (Quantité)  /  Prix Unitaire  /  Prix Totaux</t>
  </si>
  <si>
    <t>&gt; Si les quantités sont transmises par la maitrise d'œuvre, l'entreprise doit vérifier les quantités et les modifiés si elles sont erronées.</t>
  </si>
  <si>
    <t>&gt; L'entrepreneur pourra, s'il le juge nécessaire, ajouter des postes à ceux prévus,</t>
  </si>
  <si>
    <t>Références CCTP</t>
  </si>
  <si>
    <t>Unités</t>
  </si>
  <si>
    <t>Quantités</t>
  </si>
  <si>
    <t>BLOC PORTE EXTERIEUR</t>
  </si>
  <si>
    <t>u</t>
  </si>
  <si>
    <t>OUVRAGE DIVERS</t>
  </si>
  <si>
    <t>Montant total en lettres TTC en Euros :</t>
  </si>
  <si>
    <t>3.8</t>
  </si>
  <si>
    <t>3.7</t>
  </si>
  <si>
    <t>Dimensions :</t>
  </si>
  <si>
    <t>3.7.1</t>
  </si>
  <si>
    <t>3.7.2</t>
  </si>
  <si>
    <t>3.7.3</t>
  </si>
  <si>
    <t>BOITES AUX LETTRES</t>
  </si>
  <si>
    <t>OBJECTIFS ACOUSTIQUE</t>
  </si>
  <si>
    <t>BLOC-PORTE METALLIQUE</t>
  </si>
  <si>
    <t>ESCALIER METALLIQUE EXTERIEUR</t>
  </si>
  <si>
    <t>MAINS COURANTES &amp; GARDE-CORPS</t>
  </si>
  <si>
    <t>MAIN-COURANTES INTÉRIEURES</t>
  </si>
  <si>
    <t>GARDE-CORPS INTÉRIEURS</t>
  </si>
  <si>
    <t>GARDE-CORPS EXTERIEURES</t>
  </si>
  <si>
    <t>3.6.3</t>
  </si>
  <si>
    <t>3.6.1</t>
  </si>
  <si>
    <t>3.6.2</t>
  </si>
  <si>
    <t>RATELIER VELOS</t>
  </si>
  <si>
    <t>SIGNALETIQUE</t>
  </si>
  <si>
    <t>GRILLE DE VENTILATIONS</t>
  </si>
  <si>
    <t>3.9</t>
  </si>
  <si>
    <t>P01</t>
  </si>
  <si>
    <t>P02</t>
  </si>
  <si>
    <t>184X250</t>
  </si>
  <si>
    <t>P IS</t>
  </si>
  <si>
    <t>144X200</t>
  </si>
  <si>
    <t>P04 Loc</t>
  </si>
  <si>
    <t>P03 CF1/2</t>
  </si>
  <si>
    <t>150X210</t>
  </si>
  <si>
    <t>Lot n°07 - SERRURERIE &amp; METALLERIE</t>
  </si>
  <si>
    <t>LANDIVISIAU</t>
  </si>
  <si>
    <t xml:space="preserve">Travaux de rénovation d’un bâtiment de logement 
et création d’un parking 50p </t>
  </si>
  <si>
    <t>OTEIS Agence de Rennes</t>
  </si>
  <si>
    <t xml:space="preserve">10 Parc de Brocéliande </t>
  </si>
  <si>
    <t>BP 96312</t>
  </si>
  <si>
    <t>35763 SAINT-GREGOIRE</t>
  </si>
  <si>
    <t>Tél. : 02 99 23 45 67</t>
  </si>
  <si>
    <t>ACOUSTIBEL</t>
  </si>
  <si>
    <t>22 Rue de Turgé</t>
  </si>
  <si>
    <t>35310 CHAVAGNE</t>
  </si>
  <si>
    <t>Tél. : 02 99 64 30 28</t>
  </si>
  <si>
    <t>Mars 2024</t>
  </si>
  <si>
    <t>Phase DCE</t>
  </si>
  <si>
    <t>Indice  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</si>
</sst>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_-* #,##0.00\ [$€-40C]_-;\-* #,##0.00\ [$€-40C]_-;_-* &quot;-&quot;??\ [$€-40C]_-;_-@_-"/>
    <numFmt numFmtId="170" formatCode="#,##0.000"/>
  </numFmts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10"/>
      <name val="BrownPro Light"/>
      <family val="3"/>
    </font>
    <font>
      <b/>
      <u/>
      <sz val="14"/>
      <name val="BrownPro Light"/>
      <family val="3"/>
    </font>
    <font>
      <b/>
      <sz val="14"/>
      <name val="BrownPro Light"/>
      <family val="3"/>
    </font>
    <font>
      <b/>
      <sz val="12"/>
      <name val="BrownPro Light"/>
      <family val="3"/>
    </font>
    <font>
      <sz val="12"/>
      <name val="BrownPro Light"/>
      <family val="3"/>
    </font>
    <font>
      <b/>
      <sz val="14"/>
      <color theme="0"/>
      <name val="BrownPro Light"/>
      <family val="3"/>
    </font>
    <font>
      <b/>
      <u/>
      <sz val="12"/>
      <name val="BrownPro Light"/>
      <family val="3"/>
    </font>
    <font>
      <b/>
      <sz val="10"/>
      <name val="BrownPro Light"/>
      <family val="3"/>
    </font>
    <font>
      <u/>
      <sz val="10"/>
      <name val="BrownPro Light"/>
      <family val="3"/>
    </font>
    <font>
      <b/>
      <u/>
      <sz val="8.25"/>
      <name val="BrownPro Light"/>
      <family val="3"/>
    </font>
    <font>
      <sz val="8.25"/>
      <name val="BrownPro Light"/>
      <family val="3"/>
    </font>
    <font>
      <b/>
      <u/>
      <sz val="10"/>
      <name val="BrownPro Light"/>
      <family val="3"/>
    </font>
    <font>
      <sz val="9"/>
      <name val="BrownPro Light"/>
      <family val="3"/>
    </font>
    <font>
      <b/>
      <sz val="10"/>
      <color theme="0"/>
      <name val="BrownPro Light"/>
      <family val="3"/>
    </font>
    <font>
      <i/>
      <sz val="10"/>
      <name val="BrownPro Light"/>
      <family val="3"/>
    </font>
    <font>
      <b/>
      <i/>
      <sz val="10"/>
      <name val="BrownPro Light"/>
      <family val="3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1F497D"/>
        <bgColor indexed="64"/>
      </patternFill>
    </fill>
    <fill>
      <patternFill patternType="solid">
        <fgColor rgb="FF94B2D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1" borderId="3" applyNumberFormat="0" applyAlignment="0" applyProtection="0"/>
    <xf numFmtId="0" fontId="11" fillId="0" borderId="4" applyNumberFormat="0" applyFill="0" applyAlignment="0" applyProtection="0"/>
    <xf numFmtId="0" fontId="4" fillId="22" borderId="5" applyNumberFormat="0" applyFont="0" applyAlignment="0" applyProtection="0"/>
    <xf numFmtId="0" fontId="12" fillId="8" borderId="3" applyNumberFormat="0" applyAlignment="0" applyProtection="0"/>
    <xf numFmtId="0" fontId="13" fillId="4" borderId="0" applyNumberFormat="0" applyBorder="0" applyAlignment="0" applyProtection="0"/>
    <xf numFmtId="0" fontId="14" fillId="23" borderId="0" applyNumberFormat="0" applyBorder="0" applyAlignment="0" applyProtection="0"/>
    <xf numFmtId="0" fontId="15" fillId="5" borderId="0" applyNumberFormat="0" applyBorder="0" applyAlignment="0" applyProtection="0"/>
    <xf numFmtId="0" fontId="16" fillId="21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4" borderId="11" applyNumberFormat="0" applyAlignment="0" applyProtection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165" fontId="3" fillId="0" borderId="12" applyNumberFormat="0" applyBorder="0">
      <alignment horizontal="right" vertical="center"/>
    </xf>
    <xf numFmtId="0" fontId="6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54">
    <xf numFmtId="0" fontId="0" fillId="0" borderId="0" xfId="0"/>
    <xf numFmtId="0" fontId="25" fillId="0" borderId="0" xfId="50" applyFont="1"/>
    <xf numFmtId="0" fontId="26" fillId="0" borderId="15" xfId="53" applyFont="1" applyBorder="1" applyProtection="1"/>
    <xf numFmtId="0" fontId="26" fillId="0" borderId="16" xfId="53" applyFont="1" applyBorder="1" applyProtection="1"/>
    <xf numFmtId="0" fontId="26" fillId="0" borderId="17" xfId="53" applyFont="1" applyBorder="1" applyProtection="1"/>
    <xf numFmtId="0" fontId="28" fillId="0" borderId="18" xfId="53" applyFont="1" applyBorder="1" applyAlignment="1" applyProtection="1">
      <alignment horizontal="center"/>
    </xf>
    <xf numFmtId="49" fontId="25" fillId="0" borderId="0" xfId="53" applyNumberFormat="1" applyFont="1" applyProtection="1"/>
    <xf numFmtId="49" fontId="25" fillId="0" borderId="19" xfId="53" applyNumberFormat="1" applyFont="1" applyBorder="1" applyProtection="1"/>
    <xf numFmtId="0" fontId="28" fillId="0" borderId="18" xfId="53" applyFont="1" applyBorder="1" applyProtection="1"/>
    <xf numFmtId="0" fontId="29" fillId="0" borderId="20" xfId="53" quotePrefix="1" applyFont="1" applyBorder="1" applyAlignment="1" applyProtection="1">
      <alignment vertical="center"/>
    </xf>
    <xf numFmtId="0" fontId="29" fillId="0" borderId="21" xfId="53" quotePrefix="1" applyFont="1" applyBorder="1" applyAlignment="1" applyProtection="1">
      <alignment vertical="center"/>
    </xf>
    <xf numFmtId="0" fontId="29" fillId="0" borderId="22" xfId="53" quotePrefix="1" applyFont="1" applyBorder="1" applyAlignment="1" applyProtection="1">
      <alignment vertical="center"/>
    </xf>
    <xf numFmtId="0" fontId="32" fillId="0" borderId="18" xfId="53" applyFont="1" applyBorder="1" applyAlignment="1" applyProtection="1">
      <alignment horizontal="center"/>
    </xf>
    <xf numFmtId="0" fontId="25" fillId="0" borderId="0" xfId="50" applyFont="1" applyAlignment="1">
      <alignment vertical="center"/>
    </xf>
    <xf numFmtId="0" fontId="32" fillId="0" borderId="15" xfId="53" applyFont="1" applyBorder="1" applyAlignment="1" applyProtection="1">
      <alignment horizontal="center"/>
    </xf>
    <xf numFmtId="0" fontId="32" fillId="0" borderId="16" xfId="53" applyFont="1" applyBorder="1" applyAlignment="1" applyProtection="1">
      <alignment horizontal="center"/>
    </xf>
    <xf numFmtId="0" fontId="32" fillId="0" borderId="17" xfId="53" applyFont="1" applyBorder="1" applyAlignment="1" applyProtection="1">
      <alignment horizontal="center"/>
    </xf>
    <xf numFmtId="0" fontId="32" fillId="0" borderId="0" xfId="53" applyFont="1" applyAlignment="1" applyProtection="1">
      <alignment horizontal="center"/>
    </xf>
    <xf numFmtId="0" fontId="32" fillId="0" borderId="19" xfId="53" applyFont="1" applyBorder="1" applyAlignment="1" applyProtection="1">
      <alignment horizontal="center"/>
    </xf>
    <xf numFmtId="49" fontId="32" fillId="0" borderId="18" xfId="53" applyNumberFormat="1" applyFont="1" applyBorder="1" applyAlignment="1">
      <alignment vertical="top"/>
      <protection locked="0"/>
    </xf>
    <xf numFmtId="49" fontId="32" fillId="0" borderId="0" xfId="53" applyNumberFormat="1" applyFont="1" applyAlignment="1">
      <alignment vertical="top"/>
      <protection locked="0"/>
    </xf>
    <xf numFmtId="0" fontId="33" fillId="0" borderId="18" xfId="50" applyFont="1" applyBorder="1"/>
    <xf numFmtId="0" fontId="34" fillId="0" borderId="0" xfId="53" applyFont="1" applyAlignment="1">
      <alignment vertical="top"/>
      <protection locked="0"/>
    </xf>
    <xf numFmtId="0" fontId="25" fillId="0" borderId="18" xfId="50" applyFont="1" applyBorder="1"/>
    <xf numFmtId="0" fontId="35" fillId="0" borderId="0" xfId="53" applyFont="1" applyAlignment="1">
      <alignment vertical="top"/>
      <protection locked="0"/>
    </xf>
    <xf numFmtId="0" fontId="25" fillId="0" borderId="19" xfId="50" applyFont="1" applyBorder="1"/>
    <xf numFmtId="0" fontId="34" fillId="0" borderId="18" xfId="53" quotePrefix="1" applyFont="1" applyBorder="1" applyAlignment="1">
      <alignment vertical="top"/>
      <protection locked="0"/>
    </xf>
    <xf numFmtId="0" fontId="25" fillId="0" borderId="0" xfId="0" quotePrefix="1" applyFont="1"/>
    <xf numFmtId="0" fontId="33" fillId="0" borderId="0" xfId="50" applyFont="1"/>
    <xf numFmtId="49" fontId="36" fillId="0" borderId="19" xfId="53" applyNumberFormat="1" applyFont="1" applyBorder="1" applyAlignment="1">
      <alignment vertical="top"/>
      <protection locked="0"/>
    </xf>
    <xf numFmtId="0" fontId="35" fillId="0" borderId="18" xfId="53" applyFont="1" applyBorder="1" applyAlignment="1">
      <alignment vertical="top"/>
      <protection locked="0"/>
    </xf>
    <xf numFmtId="0" fontId="37" fillId="0" borderId="18" xfId="53" applyFont="1" applyBorder="1" applyAlignment="1">
      <alignment vertical="top"/>
      <protection locked="0"/>
    </xf>
    <xf numFmtId="0" fontId="37" fillId="0" borderId="0" xfId="50" applyFont="1"/>
    <xf numFmtId="0" fontId="37" fillId="0" borderId="19" xfId="53" applyFont="1" applyBorder="1" applyAlignment="1">
      <alignment vertical="top"/>
      <protection locked="0"/>
    </xf>
    <xf numFmtId="0" fontId="35" fillId="0" borderId="20" xfId="53" applyFont="1" applyBorder="1" applyAlignment="1">
      <alignment vertical="top"/>
      <protection locked="0"/>
    </xf>
    <xf numFmtId="0" fontId="25" fillId="0" borderId="21" xfId="50" applyFont="1" applyBorder="1"/>
    <xf numFmtId="0" fontId="35" fillId="0" borderId="22" xfId="53" applyFont="1" applyBorder="1" applyAlignment="1">
      <alignment vertical="top"/>
      <protection locked="0"/>
    </xf>
    <xf numFmtId="4" fontId="25" fillId="2" borderId="0" xfId="50" applyNumberFormat="1" applyFont="1" applyFill="1" applyAlignment="1">
      <alignment vertical="top"/>
    </xf>
    <xf numFmtId="0" fontId="25" fillId="0" borderId="0" xfId="0" applyFont="1"/>
    <xf numFmtId="0" fontId="25" fillId="2" borderId="15" xfId="50" applyFont="1" applyFill="1" applyBorder="1" applyAlignment="1">
      <alignment horizontal="left" vertical="top"/>
    </xf>
    <xf numFmtId="4" fontId="36" fillId="2" borderId="16" xfId="50" applyNumberFormat="1" applyFont="1" applyFill="1" applyBorder="1" applyAlignment="1">
      <alignment horizontal="left" vertical="top"/>
    </xf>
    <xf numFmtId="4" fontId="25" fillId="2" borderId="16" xfId="50" applyNumberFormat="1" applyFont="1" applyFill="1" applyBorder="1" applyAlignment="1">
      <alignment horizontal="center" vertical="top"/>
    </xf>
    <xf numFmtId="4" fontId="25" fillId="2" borderId="16" xfId="50" applyNumberFormat="1" applyFont="1" applyFill="1" applyBorder="1" applyAlignment="1">
      <alignment horizontal="right" vertical="top"/>
    </xf>
    <xf numFmtId="4" fontId="25" fillId="2" borderId="17" xfId="50" applyNumberFormat="1" applyFont="1" applyFill="1" applyBorder="1" applyAlignment="1">
      <alignment horizontal="right" vertical="top"/>
    </xf>
    <xf numFmtId="0" fontId="25" fillId="2" borderId="18" xfId="50" applyFont="1" applyFill="1" applyBorder="1" applyAlignment="1">
      <alignment vertical="top"/>
    </xf>
    <xf numFmtId="0" fontId="25" fillId="2" borderId="0" xfId="50" applyFont="1" applyFill="1" applyAlignment="1">
      <alignment vertical="top" wrapText="1"/>
    </xf>
    <xf numFmtId="0" fontId="25" fillId="2" borderId="19" xfId="50" applyFont="1" applyFill="1" applyBorder="1" applyAlignment="1">
      <alignment vertical="top" wrapText="1"/>
    </xf>
    <xf numFmtId="4" fontId="25" fillId="2" borderId="18" xfId="50" applyNumberFormat="1" applyFont="1" applyFill="1" applyBorder="1" applyAlignment="1">
      <alignment vertical="top"/>
    </xf>
    <xf numFmtId="4" fontId="25" fillId="2" borderId="0" xfId="50" applyNumberFormat="1" applyFont="1" applyFill="1" applyAlignment="1">
      <alignment horizontal="center" vertical="top" wrapText="1"/>
    </xf>
    <xf numFmtId="4" fontId="25" fillId="2" borderId="0" xfId="50" applyNumberFormat="1" applyFont="1" applyFill="1" applyAlignment="1">
      <alignment horizontal="right" vertical="top" wrapText="1"/>
    </xf>
    <xf numFmtId="4" fontId="25" fillId="2" borderId="19" xfId="50" applyNumberFormat="1" applyFont="1" applyFill="1" applyBorder="1" applyAlignment="1">
      <alignment horizontal="right" vertical="top" wrapText="1"/>
    </xf>
    <xf numFmtId="0" fontId="25" fillId="2" borderId="18" xfId="50" applyFont="1" applyFill="1" applyBorder="1" applyAlignment="1">
      <alignment horizontal="left" vertical="top"/>
    </xf>
    <xf numFmtId="4" fontId="36" fillId="2" borderId="0" xfId="50" applyNumberFormat="1" applyFont="1" applyFill="1" applyAlignment="1">
      <alignment horizontal="left" vertical="top"/>
    </xf>
    <xf numFmtId="4" fontId="25" fillId="2" borderId="0" xfId="50" applyNumberFormat="1" applyFont="1" applyFill="1" applyAlignment="1">
      <alignment horizontal="right" vertical="top"/>
    </xf>
    <xf numFmtId="4" fontId="25" fillId="2" borderId="19" xfId="50" applyNumberFormat="1" applyFont="1" applyFill="1" applyBorder="1" applyAlignment="1">
      <alignment vertical="top"/>
    </xf>
    <xf numFmtId="4" fontId="25" fillId="2" borderId="0" xfId="50" applyNumberFormat="1" applyFont="1" applyFill="1" applyAlignment="1">
      <alignment horizontal="center" vertical="top"/>
    </xf>
    <xf numFmtId="4" fontId="25" fillId="2" borderId="19" xfId="50" applyNumberFormat="1" applyFont="1" applyFill="1" applyBorder="1" applyAlignment="1">
      <alignment horizontal="right" vertical="top"/>
    </xf>
    <xf numFmtId="0" fontId="25" fillId="2" borderId="20" xfId="50" applyFont="1" applyFill="1" applyBorder="1" applyAlignment="1">
      <alignment horizontal="left" vertical="top" wrapText="1"/>
    </xf>
    <xf numFmtId="4" fontId="25" fillId="2" borderId="21" xfId="50" applyNumberFormat="1" applyFont="1" applyFill="1" applyBorder="1" applyAlignment="1">
      <alignment horizontal="left" vertical="top" wrapText="1"/>
    </xf>
    <xf numFmtId="4" fontId="25" fillId="2" borderId="21" xfId="50" applyNumberFormat="1" applyFont="1" applyFill="1" applyBorder="1" applyAlignment="1">
      <alignment horizontal="center" vertical="top" wrapText="1"/>
    </xf>
    <xf numFmtId="4" fontId="25" fillId="2" borderId="21" xfId="50" applyNumberFormat="1" applyFont="1" applyFill="1" applyBorder="1" applyAlignment="1">
      <alignment horizontal="right" vertical="top" wrapText="1"/>
    </xf>
    <xf numFmtId="4" fontId="25" fillId="2" borderId="22" xfId="50" applyNumberFormat="1" applyFont="1" applyFill="1" applyBorder="1" applyAlignment="1">
      <alignment horizontal="right" vertical="top" wrapText="1"/>
    </xf>
    <xf numFmtId="4" fontId="32" fillId="2" borderId="0" xfId="50" applyNumberFormat="1" applyFont="1" applyFill="1" applyAlignment="1">
      <alignment horizontal="center" vertical="center"/>
    </xf>
    <xf numFmtId="4" fontId="38" fillId="25" borderId="23" xfId="50" applyNumberFormat="1" applyFont="1" applyFill="1" applyBorder="1" applyAlignment="1">
      <alignment horizontal="center" vertical="center" wrapText="1"/>
    </xf>
    <xf numFmtId="4" fontId="38" fillId="25" borderId="24" xfId="50" applyNumberFormat="1" applyFont="1" applyFill="1" applyBorder="1" applyAlignment="1">
      <alignment horizontal="center" vertical="center" wrapText="1"/>
    </xf>
    <xf numFmtId="4" fontId="38" fillId="25" borderId="25" xfId="50" applyNumberFormat="1" applyFont="1" applyFill="1" applyBorder="1" applyAlignment="1">
      <alignment horizontal="center" vertical="center" wrapText="1"/>
    </xf>
    <xf numFmtId="4" fontId="38" fillId="25" borderId="26" xfId="50" applyNumberFormat="1" applyFont="1" applyFill="1" applyBorder="1" applyAlignment="1">
      <alignment horizontal="center" vertical="center" wrapText="1"/>
    </xf>
    <xf numFmtId="4" fontId="38" fillId="25" borderId="27" xfId="50" applyNumberFormat="1" applyFont="1" applyFill="1" applyBorder="1" applyAlignment="1">
      <alignment horizontal="center" vertical="center" wrapText="1"/>
    </xf>
    <xf numFmtId="4" fontId="38" fillId="25" borderId="28" xfId="50" applyNumberFormat="1" applyFont="1" applyFill="1" applyBorder="1" applyAlignment="1">
      <alignment horizontal="center" vertical="center" wrapText="1"/>
    </xf>
    <xf numFmtId="168" fontId="25" fillId="2" borderId="29" xfId="50" applyNumberFormat="1" applyFont="1" applyFill="1" applyBorder="1" applyAlignment="1">
      <alignment horizontal="left" vertical="top" wrapText="1"/>
    </xf>
    <xf numFmtId="4" fontId="25" fillId="2" borderId="2" xfId="50" applyNumberFormat="1" applyFont="1" applyFill="1" applyBorder="1" applyAlignment="1">
      <alignment horizontal="left" vertical="top" wrapText="1"/>
    </xf>
    <xf numFmtId="4" fontId="25" fillId="2" borderId="0" xfId="50" applyNumberFormat="1" applyFont="1" applyFill="1" applyAlignment="1">
      <alignment horizontal="left" vertical="top" wrapText="1"/>
    </xf>
    <xf numFmtId="4" fontId="25" fillId="2" borderId="14" xfId="50" applyNumberFormat="1" applyFont="1" applyFill="1" applyBorder="1" applyAlignment="1">
      <alignment horizontal="left" vertical="top" wrapText="1"/>
    </xf>
    <xf numFmtId="4" fontId="25" fillId="2" borderId="1" xfId="50" applyNumberFormat="1" applyFont="1" applyFill="1" applyBorder="1" applyAlignment="1">
      <alignment horizontal="center" vertical="top" wrapText="1"/>
    </xf>
    <xf numFmtId="4" fontId="25" fillId="2" borderId="2" xfId="50" applyNumberFormat="1" applyFont="1" applyFill="1" applyBorder="1" applyAlignment="1">
      <alignment horizontal="right" vertical="top" wrapText="1"/>
    </xf>
    <xf numFmtId="4" fontId="25" fillId="2" borderId="30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17" xfId="50" applyNumberFormat="1" applyFont="1" applyFill="1" applyBorder="1" applyAlignment="1" applyProtection="1">
      <alignment horizontal="right" vertical="top" wrapText="1"/>
      <protection locked="0"/>
    </xf>
    <xf numFmtId="168" fontId="36" fillId="26" borderId="29" xfId="50" applyNumberFormat="1" applyFont="1" applyFill="1" applyBorder="1" applyAlignment="1">
      <alignment horizontal="left" vertical="top" wrapText="1"/>
    </xf>
    <xf numFmtId="4" fontId="36" fillId="26" borderId="2" xfId="50" applyNumberFormat="1" applyFont="1" applyFill="1" applyBorder="1" applyAlignment="1">
      <alignment horizontal="left" vertical="top" wrapText="1"/>
    </xf>
    <xf numFmtId="4" fontId="36" fillId="26" borderId="0" xfId="50" applyNumberFormat="1" applyFont="1" applyFill="1" applyAlignment="1">
      <alignment horizontal="left" vertical="top" wrapText="1"/>
    </xf>
    <xf numFmtId="4" fontId="36" fillId="26" borderId="14" xfId="50" applyNumberFormat="1" applyFont="1" applyFill="1" applyBorder="1" applyAlignment="1">
      <alignment horizontal="left" vertical="top" wrapText="1"/>
    </xf>
    <xf numFmtId="4" fontId="25" fillId="26" borderId="1" xfId="50" applyNumberFormat="1" applyFont="1" applyFill="1" applyBorder="1" applyAlignment="1">
      <alignment horizontal="center" vertical="top" wrapText="1"/>
    </xf>
    <xf numFmtId="4" fontId="25" fillId="26" borderId="2" xfId="50" applyNumberFormat="1" applyFont="1" applyFill="1" applyBorder="1" applyAlignment="1">
      <alignment horizontal="right" vertical="top" wrapText="1"/>
    </xf>
    <xf numFmtId="4" fontId="25" fillId="26" borderId="1" xfId="50" applyNumberFormat="1" applyFont="1" applyFill="1" applyBorder="1" applyAlignment="1" applyProtection="1">
      <alignment horizontal="right" vertical="top" wrapText="1"/>
      <protection locked="0"/>
    </xf>
    <xf numFmtId="169" fontId="25" fillId="26" borderId="19" xfId="50" applyNumberFormat="1" applyFont="1" applyFill="1" applyBorder="1" applyAlignment="1" applyProtection="1">
      <alignment horizontal="right" vertical="top" wrapText="1"/>
      <protection locked="0"/>
    </xf>
    <xf numFmtId="4" fontId="25" fillId="2" borderId="2" xfId="50" quotePrefix="1" applyNumberFormat="1" applyFont="1" applyFill="1" applyBorder="1" applyAlignment="1">
      <alignment horizontal="left" vertical="top" wrapText="1"/>
    </xf>
    <xf numFmtId="4" fontId="25" fillId="2" borderId="0" xfId="50" quotePrefix="1" applyNumberFormat="1" applyFont="1" applyFill="1" applyAlignment="1">
      <alignment horizontal="left" vertical="top" wrapText="1"/>
    </xf>
    <xf numFmtId="4" fontId="25" fillId="2" borderId="14" xfId="50" quotePrefix="1" applyNumberFormat="1" applyFont="1" applyFill="1" applyBorder="1" applyAlignment="1">
      <alignment horizontal="left" vertical="top" wrapText="1"/>
    </xf>
    <xf numFmtId="4" fontId="25" fillId="2" borderId="1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31" xfId="50" applyNumberFormat="1" applyFont="1" applyFill="1" applyBorder="1" applyAlignment="1" applyProtection="1">
      <alignment horizontal="right" vertical="top" wrapText="1"/>
      <protection locked="0"/>
    </xf>
    <xf numFmtId="4" fontId="39" fillId="2" borderId="2" xfId="50" applyNumberFormat="1" applyFont="1" applyFill="1" applyBorder="1" applyAlignment="1">
      <alignment horizontal="right" vertical="top" wrapText="1" indent="2"/>
    </xf>
    <xf numFmtId="4" fontId="39" fillId="2" borderId="0" xfId="50" applyNumberFormat="1" applyFont="1" applyFill="1" applyAlignment="1">
      <alignment horizontal="right" vertical="top" wrapText="1" indent="2"/>
    </xf>
    <xf numFmtId="4" fontId="39" fillId="2" borderId="14" xfId="50" applyNumberFormat="1" applyFont="1" applyFill="1" applyBorder="1" applyAlignment="1">
      <alignment horizontal="right" vertical="top" wrapText="1"/>
    </xf>
    <xf numFmtId="4" fontId="25" fillId="2" borderId="1" xfId="50" applyNumberFormat="1" applyFont="1" applyFill="1" applyBorder="1" applyAlignment="1">
      <alignment horizontal="center" vertical="center" wrapText="1"/>
    </xf>
    <xf numFmtId="168" fontId="32" fillId="2" borderId="29" xfId="50" applyNumberFormat="1" applyFont="1" applyFill="1" applyBorder="1" applyAlignment="1">
      <alignment horizontal="left" vertical="top" wrapText="1"/>
    </xf>
    <xf numFmtId="170" fontId="40" fillId="2" borderId="2" xfId="50" applyNumberFormat="1" applyFont="1" applyFill="1" applyBorder="1" applyAlignment="1">
      <alignment horizontal="left" vertical="top" wrapText="1"/>
    </xf>
    <xf numFmtId="170" fontId="39" fillId="2" borderId="0" xfId="50" applyNumberFormat="1" applyFont="1" applyFill="1" applyAlignment="1">
      <alignment horizontal="left" vertical="center" wrapText="1"/>
    </xf>
    <xf numFmtId="4" fontId="39" fillId="2" borderId="14" xfId="50" applyNumberFormat="1" applyFont="1" applyFill="1" applyBorder="1" applyAlignment="1">
      <alignment horizontal="center" vertical="top" wrapText="1"/>
    </xf>
    <xf numFmtId="4" fontId="25" fillId="2" borderId="32" xfId="50" applyNumberFormat="1" applyFont="1" applyFill="1" applyBorder="1" applyAlignment="1">
      <alignment horizontal="right" vertical="top" wrapText="1"/>
    </xf>
    <xf numFmtId="4" fontId="25" fillId="2" borderId="13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33" xfId="50" applyNumberFormat="1" applyFont="1" applyFill="1" applyBorder="1" applyAlignment="1" applyProtection="1">
      <alignment horizontal="right" vertical="top" wrapText="1"/>
      <protection locked="0"/>
    </xf>
    <xf numFmtId="170" fontId="40" fillId="2" borderId="0" xfId="50" applyNumberFormat="1" applyFont="1" applyFill="1" applyAlignment="1">
      <alignment horizontal="left" vertical="top" wrapText="1"/>
    </xf>
    <xf numFmtId="4" fontId="40" fillId="2" borderId="14" xfId="50" applyNumberFormat="1" applyFont="1" applyFill="1" applyBorder="1" applyAlignment="1">
      <alignment horizontal="right" vertical="top" wrapText="1"/>
    </xf>
    <xf numFmtId="4" fontId="25" fillId="2" borderId="32" xfId="50" applyNumberFormat="1" applyFont="1" applyFill="1" applyBorder="1" applyAlignment="1">
      <alignment horizontal="right" vertical="center" wrapText="1"/>
    </xf>
    <xf numFmtId="4" fontId="25" fillId="2" borderId="13" xfId="50" applyNumberFormat="1" applyFont="1" applyFill="1" applyBorder="1" applyAlignment="1" applyProtection="1">
      <alignment horizontal="right" vertical="center" wrapText="1"/>
      <protection locked="0"/>
    </xf>
    <xf numFmtId="169" fontId="25" fillId="2" borderId="19" xfId="50" applyNumberFormat="1" applyFont="1" applyFill="1" applyBorder="1" applyAlignment="1" applyProtection="1">
      <alignment horizontal="right" vertical="top" wrapText="1"/>
      <protection locked="0"/>
    </xf>
    <xf numFmtId="4" fontId="25" fillId="2" borderId="1" xfId="50" applyNumberFormat="1" applyFont="1" applyFill="1" applyBorder="1" applyAlignment="1">
      <alignment horizontal="right" vertical="top" wrapText="1"/>
    </xf>
    <xf numFmtId="4" fontId="25" fillId="26" borderId="1" xfId="50" applyNumberFormat="1" applyFont="1" applyFill="1" applyBorder="1" applyAlignment="1">
      <alignment horizontal="right" vertical="top" wrapText="1"/>
    </xf>
    <xf numFmtId="169" fontId="25" fillId="26" borderId="31" xfId="50" applyNumberFormat="1" applyFont="1" applyFill="1" applyBorder="1" applyAlignment="1" applyProtection="1">
      <alignment horizontal="right" vertical="top" wrapText="1"/>
      <protection locked="0"/>
    </xf>
    <xf numFmtId="4" fontId="25" fillId="2" borderId="15" xfId="50" applyNumberFormat="1" applyFont="1" applyFill="1" applyBorder="1" applyAlignment="1">
      <alignment horizontal="left" vertical="top" wrapText="1"/>
    </xf>
    <xf numFmtId="4" fontId="25" fillId="2" borderId="16" xfId="50" applyNumberFormat="1" applyFont="1" applyFill="1" applyBorder="1" applyAlignment="1">
      <alignment vertical="top"/>
    </xf>
    <xf numFmtId="4" fontId="32" fillId="2" borderId="16" xfId="50" applyNumberFormat="1" applyFont="1" applyFill="1" applyBorder="1" applyAlignment="1">
      <alignment vertical="center" wrapText="1"/>
    </xf>
    <xf numFmtId="4" fontId="29" fillId="2" borderId="0" xfId="50" applyNumberFormat="1" applyFont="1" applyFill="1" applyAlignment="1">
      <alignment vertical="top"/>
    </xf>
    <xf numFmtId="4" fontId="29" fillId="2" borderId="18" xfId="50" applyNumberFormat="1" applyFont="1" applyFill="1" applyBorder="1" applyAlignment="1">
      <alignment horizontal="left" vertical="top" wrapText="1"/>
    </xf>
    <xf numFmtId="4" fontId="29" fillId="2" borderId="0" xfId="50" applyNumberFormat="1" applyFont="1" applyFill="1" applyAlignment="1">
      <alignment horizontal="center" vertical="top" wrapText="1"/>
    </xf>
    <xf numFmtId="4" fontId="29" fillId="2" borderId="0" xfId="50" applyNumberFormat="1" applyFont="1" applyFill="1" applyAlignment="1">
      <alignment horizontal="right" vertical="top" wrapText="1"/>
    </xf>
    <xf numFmtId="4" fontId="28" fillId="2" borderId="0" xfId="50" applyNumberFormat="1" applyFont="1" applyFill="1" applyAlignment="1">
      <alignment horizontal="right" vertical="top"/>
    </xf>
    <xf numFmtId="169" fontId="28" fillId="2" borderId="34" xfId="50" applyNumberFormat="1" applyFont="1" applyFill="1" applyBorder="1" applyAlignment="1" applyProtection="1">
      <alignment horizontal="right" vertical="top" wrapText="1"/>
      <protection locked="0"/>
    </xf>
    <xf numFmtId="4" fontId="29" fillId="0" borderId="0" xfId="50" applyNumberFormat="1" applyFont="1" applyAlignment="1">
      <alignment vertical="top"/>
    </xf>
    <xf numFmtId="4" fontId="25" fillId="0" borderId="0" xfId="50" applyNumberFormat="1" applyFont="1" applyAlignment="1">
      <alignment vertical="top"/>
    </xf>
    <xf numFmtId="4" fontId="32" fillId="2" borderId="18" xfId="50" applyNumberFormat="1" applyFont="1" applyFill="1" applyBorder="1" applyAlignment="1">
      <alignment horizontal="left" vertical="top"/>
    </xf>
    <xf numFmtId="4" fontId="36" fillId="2" borderId="0" xfId="50" applyNumberFormat="1" applyFont="1" applyFill="1" applyAlignment="1">
      <alignment horizontal="left" vertical="top" wrapText="1"/>
    </xf>
    <xf numFmtId="4" fontId="25" fillId="2" borderId="0" xfId="50" applyNumberFormat="1" applyFont="1" applyFill="1" applyAlignment="1" applyProtection="1">
      <alignment horizontal="right" vertical="top" wrapText="1"/>
      <protection locked="0"/>
    </xf>
    <xf numFmtId="4" fontId="25" fillId="2" borderId="18" xfId="50" applyNumberFormat="1" applyFont="1" applyFill="1" applyBorder="1" applyAlignment="1">
      <alignment horizontal="left" vertical="top" wrapText="1"/>
    </xf>
    <xf numFmtId="4" fontId="25" fillId="2" borderId="0" xfId="50" applyNumberFormat="1" applyFont="1" applyFill="1" applyAlignment="1">
      <alignment vertical="top" wrapText="1"/>
    </xf>
    <xf numFmtId="4" fontId="25" fillId="2" borderId="20" xfId="50" applyNumberFormat="1" applyFont="1" applyFill="1" applyBorder="1" applyAlignment="1">
      <alignment horizontal="left" vertical="top" wrapText="1"/>
    </xf>
    <xf numFmtId="4" fontId="25" fillId="2" borderId="21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22" xfId="50" applyNumberFormat="1" applyFont="1" applyFill="1" applyBorder="1" applyAlignment="1" applyProtection="1">
      <alignment horizontal="right" vertical="top" wrapText="1"/>
      <protection locked="0"/>
    </xf>
    <xf numFmtId="170" fontId="39" fillId="2" borderId="2" xfId="50" applyNumberFormat="1" applyFont="1" applyFill="1" applyBorder="1" applyAlignment="1">
      <alignment horizontal="right" vertical="top" wrapText="1"/>
    </xf>
    <xf numFmtId="49" fontId="25" fillId="0" borderId="32" xfId="53" applyNumberFormat="1" applyFont="1" applyBorder="1" applyProtection="1"/>
    <xf numFmtId="49" fontId="32" fillId="0" borderId="35" xfId="53" applyNumberFormat="1" applyFont="1" applyBorder="1" applyAlignment="1" applyProtection="1">
      <alignment horizontal="center"/>
    </xf>
    <xf numFmtId="49" fontId="25" fillId="0" borderId="36" xfId="53" applyNumberFormat="1" applyFont="1" applyBorder="1" applyProtection="1"/>
    <xf numFmtId="49" fontId="30" fillId="25" borderId="15" xfId="53" applyNumberFormat="1" applyFont="1" applyFill="1" applyBorder="1" applyAlignment="1" applyProtection="1">
      <alignment horizontal="center" vertical="center" wrapText="1"/>
    </xf>
    <xf numFmtId="49" fontId="30" fillId="25" borderId="16" xfId="53" applyNumberFormat="1" applyFont="1" applyFill="1" applyBorder="1" applyAlignment="1" applyProtection="1">
      <alignment horizontal="center" vertical="center" wrapText="1"/>
    </xf>
    <xf numFmtId="49" fontId="30" fillId="25" borderId="17" xfId="53" applyNumberFormat="1" applyFont="1" applyFill="1" applyBorder="1" applyAlignment="1" applyProtection="1">
      <alignment horizontal="center" vertical="center" wrapText="1"/>
    </xf>
    <xf numFmtId="49" fontId="30" fillId="25" borderId="20" xfId="53" applyNumberFormat="1" applyFont="1" applyFill="1" applyBorder="1" applyAlignment="1" applyProtection="1">
      <alignment horizontal="center" vertical="center" wrapText="1"/>
    </xf>
    <xf numFmtId="49" fontId="30" fillId="25" borderId="21" xfId="53" applyNumberFormat="1" applyFont="1" applyFill="1" applyBorder="1" applyAlignment="1" applyProtection="1">
      <alignment horizontal="center" vertical="center" wrapText="1"/>
    </xf>
    <xf numFmtId="49" fontId="30" fillId="25" borderId="22" xfId="53" applyNumberFormat="1" applyFont="1" applyFill="1" applyBorder="1" applyAlignment="1" applyProtection="1">
      <alignment horizontal="center" vertical="center" wrapText="1"/>
    </xf>
    <xf numFmtId="0" fontId="27" fillId="0" borderId="18" xfId="53" quotePrefix="1" applyFont="1" applyBorder="1" applyAlignment="1" applyProtection="1">
      <alignment horizontal="center"/>
    </xf>
    <xf numFmtId="0" fontId="27" fillId="0" borderId="0" xfId="53" applyFont="1" applyAlignment="1" applyProtection="1">
      <alignment horizontal="center"/>
    </xf>
    <xf numFmtId="0" fontId="27" fillId="0" borderId="19" xfId="53" applyFont="1" applyBorder="1" applyAlignment="1" applyProtection="1">
      <alignment horizontal="center"/>
    </xf>
    <xf numFmtId="0" fontId="27" fillId="0" borderId="18" xfId="53" applyFont="1" applyBorder="1" applyAlignment="1" applyProtection="1">
      <alignment horizontal="center" vertical="center"/>
    </xf>
    <xf numFmtId="0" fontId="27" fillId="0" borderId="0" xfId="53" applyFont="1" applyAlignment="1" applyProtection="1">
      <alignment horizontal="center" vertical="center"/>
    </xf>
    <xf numFmtId="0" fontId="27" fillId="0" borderId="19" xfId="53" applyFont="1" applyBorder="1" applyAlignment="1" applyProtection="1">
      <alignment horizontal="center" vertical="center"/>
    </xf>
    <xf numFmtId="49" fontId="30" fillId="25" borderId="18" xfId="53" applyNumberFormat="1" applyFont="1" applyFill="1" applyBorder="1" applyAlignment="1" applyProtection="1">
      <alignment horizontal="center" vertical="center" wrapText="1"/>
    </xf>
    <xf numFmtId="49" fontId="30" fillId="25" borderId="0" xfId="53" applyNumberFormat="1" applyFont="1" applyFill="1" applyAlignment="1" applyProtection="1">
      <alignment horizontal="center" vertical="center" wrapText="1"/>
    </xf>
    <xf numFmtId="49" fontId="30" fillId="25" borderId="19" xfId="53" applyNumberFormat="1" applyFont="1" applyFill="1" applyBorder="1" applyAlignment="1" applyProtection="1">
      <alignment horizontal="center" vertical="center" wrapText="1"/>
    </xf>
    <xf numFmtId="0" fontId="31" fillId="0" borderId="18" xfId="53" applyFont="1" applyBorder="1" applyAlignment="1" applyProtection="1">
      <alignment horizontal="center"/>
    </xf>
    <xf numFmtId="0" fontId="31" fillId="0" borderId="0" xfId="53" applyFont="1" applyAlignment="1" applyProtection="1">
      <alignment horizontal="center"/>
    </xf>
    <xf numFmtId="0" fontId="31" fillId="0" borderId="19" xfId="53" applyFont="1" applyBorder="1" applyAlignment="1" applyProtection="1">
      <alignment horizontal="center"/>
    </xf>
    <xf numFmtId="49" fontId="28" fillId="0" borderId="0" xfId="53" applyNumberFormat="1" applyFont="1" applyAlignment="1" applyProtection="1">
      <alignment horizontal="center"/>
    </xf>
    <xf numFmtId="4" fontId="30" fillId="25" borderId="15" xfId="50" applyNumberFormat="1" applyFont="1" applyFill="1" applyBorder="1" applyAlignment="1">
      <alignment horizontal="center" vertical="center" wrapText="1"/>
    </xf>
    <xf numFmtId="4" fontId="30" fillId="25" borderId="16" xfId="50" applyNumberFormat="1" applyFont="1" applyFill="1" applyBorder="1" applyAlignment="1">
      <alignment horizontal="center" vertical="center" wrapText="1"/>
    </xf>
    <xf numFmtId="4" fontId="30" fillId="25" borderId="17" xfId="50" applyNumberFormat="1" applyFont="1" applyFill="1" applyBorder="1" applyAlignment="1">
      <alignment horizontal="center" vertical="center" wrapText="1"/>
    </xf>
  </cellXfs>
  <cellStyles count="55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 2" xfId="51" xr:uid="{00000000-0005-0000-0000-000021000000}"/>
    <cellStyle name="Lien hypertexte_5110-DPGF-LOT 04 Couverture" xfId="54" xr:uid="{00000000-0005-0000-0000-000022000000}"/>
    <cellStyle name="Monétaire 2" xfId="4" xr:uid="{00000000-0005-0000-0000-000023000000}"/>
    <cellStyle name="Neutre 2" xfId="39" xr:uid="{00000000-0005-0000-0000-000024000000}"/>
    <cellStyle name="Normal" xfId="0" builtinId="0"/>
    <cellStyle name="Normal 2" xfId="5" xr:uid="{00000000-0005-0000-0000-000026000000}"/>
    <cellStyle name="Normal 2 2" xfId="6" xr:uid="{00000000-0005-0000-0000-000027000000}"/>
    <cellStyle name="Normal 2 2 2" xfId="50" xr:uid="{00000000-0005-0000-0000-000028000000}"/>
    <cellStyle name="Normal 2 2 2 2" xfId="53" xr:uid="{00000000-0005-0000-0000-000029000000}"/>
    <cellStyle name="Normal 3" xfId="7" xr:uid="{00000000-0005-0000-0000-00002A000000}"/>
    <cellStyle name="Normal 4" xfId="8" xr:uid="{00000000-0005-0000-0000-00002B000000}"/>
    <cellStyle name="Satisfaisant 2" xfId="40" xr:uid="{00000000-0005-0000-0000-00002C000000}"/>
    <cellStyle name="Sortie 2" xfId="41" xr:uid="{00000000-0005-0000-0000-00002D000000}"/>
    <cellStyle name="Sous total" xfId="52" xr:uid="{00000000-0005-0000-0000-00002E000000}"/>
    <cellStyle name="Texte explicatif 2" xfId="42" xr:uid="{00000000-0005-0000-0000-00002F000000}"/>
    <cellStyle name="Titre 2" xfId="43" xr:uid="{00000000-0005-0000-0000-000030000000}"/>
    <cellStyle name="Titre 1 2" xfId="44" xr:uid="{00000000-0005-0000-0000-000031000000}"/>
    <cellStyle name="Titre 2 2" xfId="45" xr:uid="{00000000-0005-0000-0000-000032000000}"/>
    <cellStyle name="Titre 3 2" xfId="46" xr:uid="{00000000-0005-0000-0000-000033000000}"/>
    <cellStyle name="Titre 4 2" xfId="47" xr:uid="{00000000-0005-0000-0000-000034000000}"/>
    <cellStyle name="Total 2" xfId="48" xr:uid="{00000000-0005-0000-0000-000035000000}"/>
    <cellStyle name="Vérification 2" xfId="49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9666D-9EDD-4583-BB2A-84E04B993EA0}">
  <dimension ref="B1:K50"/>
  <sheetViews>
    <sheetView tabSelected="1" view="pageBreakPreview" topLeftCell="A13" zoomScale="85" zoomScaleNormal="85" zoomScaleSheetLayoutView="85" workbookViewId="0">
      <selection activeCell="B20" sqref="B20:K21"/>
    </sheetView>
  </sheetViews>
  <sheetFormatPr baseColWidth="10" defaultColWidth="11.42578125" defaultRowHeight="12.75" x14ac:dyDescent="0.2"/>
  <cols>
    <col min="1" max="1" width="2" style="1" customWidth="1"/>
    <col min="2" max="11" width="11.42578125" style="1"/>
    <col min="12" max="12" width="2.28515625" style="1" customWidth="1"/>
    <col min="13" max="16384" width="11.42578125" style="1"/>
  </cols>
  <sheetData>
    <row r="1" spans="2:11" ht="9" customHeight="1" thickBot="1" x14ac:dyDescent="0.25"/>
    <row r="2" spans="2:11" ht="18.75" x14ac:dyDescent="0.3">
      <c r="B2" s="2"/>
      <c r="C2" s="3"/>
      <c r="D2" s="3"/>
      <c r="E2" s="3"/>
      <c r="F2" s="3"/>
      <c r="G2" s="3"/>
      <c r="H2" s="3"/>
      <c r="I2" s="3"/>
      <c r="J2" s="3"/>
      <c r="K2" s="4"/>
    </row>
    <row r="3" spans="2:11" ht="18.75" x14ac:dyDescent="0.3">
      <c r="B3" s="138" t="s">
        <v>71</v>
      </c>
      <c r="C3" s="139"/>
      <c r="D3" s="139"/>
      <c r="E3" s="139"/>
      <c r="F3" s="139"/>
      <c r="G3" s="139"/>
      <c r="H3" s="139"/>
      <c r="I3" s="139"/>
      <c r="J3" s="139"/>
      <c r="K3" s="140"/>
    </row>
    <row r="4" spans="2:11" ht="15.75" x14ac:dyDescent="0.25">
      <c r="B4" s="5"/>
      <c r="C4" s="6"/>
      <c r="D4" s="6"/>
      <c r="E4" s="6"/>
      <c r="F4" s="6"/>
      <c r="G4" s="6"/>
      <c r="H4" s="6"/>
      <c r="I4" s="6"/>
      <c r="J4" s="6"/>
      <c r="K4" s="7"/>
    </row>
    <row r="5" spans="2:11" ht="15.75" x14ac:dyDescent="0.25">
      <c r="B5" s="8"/>
      <c r="C5" s="6"/>
      <c r="D5" s="6"/>
      <c r="E5" s="6"/>
      <c r="F5" s="6"/>
      <c r="G5" s="6"/>
      <c r="H5" s="6"/>
      <c r="I5" s="6"/>
      <c r="J5" s="6"/>
      <c r="K5" s="7"/>
    </row>
    <row r="6" spans="2:11" ht="15" customHeight="1" x14ac:dyDescent="0.2">
      <c r="B6" s="141" t="s">
        <v>72</v>
      </c>
      <c r="C6" s="142"/>
      <c r="D6" s="142"/>
      <c r="E6" s="142"/>
      <c r="F6" s="142"/>
      <c r="G6" s="142"/>
      <c r="H6" s="142"/>
      <c r="I6" s="142"/>
      <c r="J6" s="142"/>
      <c r="K6" s="143"/>
    </row>
    <row r="7" spans="2:11" ht="15" customHeight="1" thickBot="1" x14ac:dyDescent="0.25">
      <c r="B7" s="9"/>
      <c r="C7" s="10"/>
      <c r="D7" s="10"/>
      <c r="E7" s="10"/>
      <c r="F7" s="10"/>
      <c r="G7" s="10"/>
      <c r="H7" s="10"/>
      <c r="I7" s="10"/>
      <c r="J7" s="10"/>
      <c r="K7" s="11"/>
    </row>
    <row r="8" spans="2:11" ht="15.75" customHeight="1" x14ac:dyDescent="0.25">
      <c r="B8" s="5"/>
      <c r="C8" s="6"/>
      <c r="D8" s="6"/>
      <c r="E8" s="6"/>
      <c r="F8" s="6"/>
      <c r="G8" s="6"/>
      <c r="H8" s="6"/>
      <c r="I8" s="6"/>
      <c r="J8" s="6"/>
      <c r="K8" s="7"/>
    </row>
    <row r="9" spans="2:11" ht="15.75" x14ac:dyDescent="0.25">
      <c r="B9" s="5"/>
      <c r="C9" s="6"/>
      <c r="D9" s="6"/>
      <c r="E9" s="6"/>
      <c r="F9" s="6"/>
      <c r="G9" s="6"/>
      <c r="H9" s="6"/>
      <c r="I9" s="6"/>
      <c r="J9" s="6"/>
      <c r="K9" s="7"/>
    </row>
    <row r="10" spans="2:11" ht="16.5" thickBot="1" x14ac:dyDescent="0.3">
      <c r="B10" s="5"/>
      <c r="C10" s="6"/>
      <c r="D10" s="6"/>
      <c r="E10" s="6"/>
      <c r="F10" s="6"/>
      <c r="G10" s="6"/>
      <c r="H10" s="6"/>
      <c r="I10" s="6"/>
      <c r="J10" s="6"/>
      <c r="K10" s="7"/>
    </row>
    <row r="11" spans="2:11" x14ac:dyDescent="0.2">
      <c r="B11" s="132" t="s">
        <v>10</v>
      </c>
      <c r="C11" s="133"/>
      <c r="D11" s="133"/>
      <c r="E11" s="133"/>
      <c r="F11" s="133"/>
      <c r="G11" s="133"/>
      <c r="H11" s="133"/>
      <c r="I11" s="133"/>
      <c r="J11" s="133"/>
      <c r="K11" s="134"/>
    </row>
    <row r="12" spans="2:11" ht="16.5" customHeight="1" x14ac:dyDescent="0.2">
      <c r="B12" s="144"/>
      <c r="C12" s="145"/>
      <c r="D12" s="145"/>
      <c r="E12" s="145"/>
      <c r="F12" s="145"/>
      <c r="G12" s="145"/>
      <c r="H12" s="145"/>
      <c r="I12" s="145"/>
      <c r="J12" s="145"/>
      <c r="K12" s="146"/>
    </row>
    <row r="13" spans="2:11" ht="12.75" customHeight="1" x14ac:dyDescent="0.2">
      <c r="B13" s="144"/>
      <c r="C13" s="145"/>
      <c r="D13" s="145"/>
      <c r="E13" s="145"/>
      <c r="F13" s="145"/>
      <c r="G13" s="145"/>
      <c r="H13" s="145"/>
      <c r="I13" s="145"/>
      <c r="J13" s="145"/>
      <c r="K13" s="146"/>
    </row>
    <row r="14" spans="2:11" ht="12.75" customHeight="1" thickBot="1" x14ac:dyDescent="0.25">
      <c r="B14" s="135"/>
      <c r="C14" s="136"/>
      <c r="D14" s="136"/>
      <c r="E14" s="136"/>
      <c r="F14" s="136"/>
      <c r="G14" s="136"/>
      <c r="H14" s="136"/>
      <c r="I14" s="136"/>
      <c r="J14" s="136"/>
      <c r="K14" s="137"/>
    </row>
    <row r="15" spans="2:11" ht="13.5" customHeight="1" x14ac:dyDescent="0.25">
      <c r="B15" s="5"/>
      <c r="C15" s="6"/>
      <c r="D15" s="6"/>
      <c r="E15" s="6"/>
      <c r="F15" s="6"/>
      <c r="G15" s="6"/>
      <c r="H15" s="6"/>
      <c r="I15" s="6"/>
      <c r="J15" s="6"/>
      <c r="K15" s="7"/>
    </row>
    <row r="16" spans="2:11" ht="15.75" x14ac:dyDescent="0.25">
      <c r="B16" s="5"/>
      <c r="C16" s="6"/>
      <c r="D16" s="6"/>
      <c r="E16" s="6"/>
      <c r="F16" s="6"/>
      <c r="G16" s="6"/>
      <c r="H16" s="6"/>
      <c r="I16" s="6"/>
      <c r="J16" s="6"/>
      <c r="K16" s="7"/>
    </row>
    <row r="17" spans="2:11" ht="15.75" x14ac:dyDescent="0.25">
      <c r="B17" s="5"/>
      <c r="C17" s="6"/>
      <c r="D17" s="6"/>
      <c r="E17" s="6"/>
      <c r="F17" s="6"/>
      <c r="G17" s="6"/>
      <c r="H17" s="6"/>
      <c r="I17" s="6"/>
      <c r="J17" s="6"/>
      <c r="K17" s="7"/>
    </row>
    <row r="18" spans="2:11" ht="15.75" x14ac:dyDescent="0.25">
      <c r="B18" s="147" t="s">
        <v>21</v>
      </c>
      <c r="C18" s="148"/>
      <c r="D18" s="148"/>
      <c r="E18" s="148"/>
      <c r="F18" s="148"/>
      <c r="G18" s="148"/>
      <c r="H18" s="148"/>
      <c r="I18" s="148"/>
      <c r="J18" s="148"/>
      <c r="K18" s="149"/>
    </row>
    <row r="19" spans="2:11" x14ac:dyDescent="0.2">
      <c r="B19" s="12"/>
      <c r="C19" s="6"/>
      <c r="D19" s="6"/>
      <c r="E19" s="6"/>
      <c r="F19" s="6"/>
      <c r="G19" s="6"/>
      <c r="H19" s="6"/>
      <c r="I19" s="6"/>
      <c r="J19" s="6"/>
      <c r="K19" s="7"/>
    </row>
    <row r="20" spans="2:11" ht="15.75" x14ac:dyDescent="0.25">
      <c r="B20" s="150" t="s">
        <v>82</v>
      </c>
      <c r="C20" s="150"/>
      <c r="D20" s="150"/>
      <c r="E20" s="150"/>
      <c r="F20" s="150"/>
      <c r="G20" s="150"/>
      <c r="H20" s="150"/>
      <c r="I20" s="150"/>
      <c r="J20" s="150"/>
      <c r="K20" s="150"/>
    </row>
    <row r="21" spans="2:11" x14ac:dyDescent="0.2">
      <c r="B21" s="12"/>
      <c r="C21" s="6"/>
      <c r="D21" s="6"/>
      <c r="E21" s="129"/>
      <c r="F21" s="130" t="s">
        <v>83</v>
      </c>
      <c r="G21" s="130" t="s">
        <v>84</v>
      </c>
      <c r="H21" s="131"/>
      <c r="I21" s="6"/>
      <c r="J21" s="6"/>
      <c r="K21" s="7"/>
    </row>
    <row r="22" spans="2:11" x14ac:dyDescent="0.2">
      <c r="B22" s="12"/>
      <c r="C22" s="6"/>
      <c r="D22" s="6"/>
      <c r="E22" s="6"/>
      <c r="F22" s="6"/>
      <c r="G22" s="6"/>
      <c r="H22" s="6"/>
      <c r="I22" s="6"/>
      <c r="J22" s="6"/>
      <c r="K22" s="7"/>
    </row>
    <row r="23" spans="2:11" ht="13.5" thickBot="1" x14ac:dyDescent="0.25">
      <c r="B23" s="12"/>
      <c r="C23" s="6"/>
      <c r="D23" s="6"/>
      <c r="E23" s="6"/>
      <c r="F23" s="6"/>
      <c r="G23" s="6"/>
      <c r="H23" s="6"/>
      <c r="I23" s="6"/>
      <c r="J23" s="6"/>
      <c r="K23" s="7"/>
    </row>
    <row r="24" spans="2:11" s="13" customFormat="1" x14ac:dyDescent="0.2">
      <c r="B24" s="132" t="s">
        <v>70</v>
      </c>
      <c r="C24" s="133"/>
      <c r="D24" s="133"/>
      <c r="E24" s="133"/>
      <c r="F24" s="133"/>
      <c r="G24" s="133"/>
      <c r="H24" s="133"/>
      <c r="I24" s="133"/>
      <c r="J24" s="133"/>
      <c r="K24" s="134"/>
    </row>
    <row r="25" spans="2:11" ht="13.5" thickBot="1" x14ac:dyDescent="0.25">
      <c r="B25" s="135"/>
      <c r="C25" s="136"/>
      <c r="D25" s="136"/>
      <c r="E25" s="136"/>
      <c r="F25" s="136"/>
      <c r="G25" s="136"/>
      <c r="H25" s="136"/>
      <c r="I25" s="136"/>
      <c r="J25" s="136"/>
      <c r="K25" s="137"/>
    </row>
    <row r="26" spans="2:11" x14ac:dyDescent="0.2">
      <c r="B26" s="14"/>
      <c r="C26" s="15"/>
      <c r="D26" s="15"/>
      <c r="E26" s="15"/>
      <c r="F26" s="15"/>
      <c r="G26" s="15"/>
      <c r="H26" s="15"/>
      <c r="I26" s="15"/>
      <c r="J26" s="15"/>
      <c r="K26" s="16"/>
    </row>
    <row r="27" spans="2:11" x14ac:dyDescent="0.2">
      <c r="B27" s="12"/>
      <c r="C27" s="17"/>
      <c r="D27" s="17"/>
      <c r="E27" s="17"/>
      <c r="F27" s="17"/>
      <c r="G27" s="17"/>
      <c r="H27" s="17"/>
      <c r="I27" s="17"/>
      <c r="J27" s="17"/>
      <c r="K27" s="18"/>
    </row>
    <row r="28" spans="2:11" x14ac:dyDescent="0.2">
      <c r="B28" s="19"/>
      <c r="C28" s="20"/>
      <c r="D28" s="17"/>
      <c r="E28" s="17"/>
      <c r="F28" s="17"/>
      <c r="G28" s="17"/>
      <c r="H28" s="17"/>
      <c r="I28" s="17"/>
      <c r="J28" s="17"/>
      <c r="K28" s="18"/>
    </row>
    <row r="29" spans="2:11" x14ac:dyDescent="0.2">
      <c r="B29" s="21" t="s">
        <v>22</v>
      </c>
      <c r="C29" s="22"/>
      <c r="D29" s="6"/>
      <c r="E29" s="6"/>
      <c r="F29" s="6"/>
      <c r="G29" s="6"/>
      <c r="H29" s="6"/>
      <c r="I29" s="6"/>
      <c r="J29" s="6"/>
      <c r="K29" s="7"/>
    </row>
    <row r="30" spans="2:11" x14ac:dyDescent="0.2">
      <c r="B30" s="23"/>
      <c r="F30" s="24"/>
      <c r="G30" s="22"/>
      <c r="H30" s="24"/>
      <c r="I30" s="24"/>
      <c r="J30" s="24"/>
      <c r="K30" s="7"/>
    </row>
    <row r="31" spans="2:11" x14ac:dyDescent="0.2">
      <c r="B31" s="23"/>
      <c r="C31" s="1" t="s">
        <v>23</v>
      </c>
      <c r="F31" s="20"/>
      <c r="G31" s="20"/>
      <c r="H31" s="20"/>
      <c r="I31" s="20"/>
      <c r="J31" s="20"/>
      <c r="K31" s="25"/>
    </row>
    <row r="32" spans="2:11" x14ac:dyDescent="0.2">
      <c r="B32" s="23"/>
      <c r="C32" s="1" t="s">
        <v>24</v>
      </c>
      <c r="F32" s="24"/>
      <c r="H32" s="24"/>
      <c r="I32" s="24"/>
      <c r="J32" s="24"/>
      <c r="K32" s="25"/>
    </row>
    <row r="33" spans="2:11" x14ac:dyDescent="0.2">
      <c r="B33" s="23"/>
      <c r="C33" s="1" t="s">
        <v>17</v>
      </c>
      <c r="K33" s="25"/>
    </row>
    <row r="34" spans="2:11" x14ac:dyDescent="0.2">
      <c r="B34" s="23"/>
      <c r="C34" s="1" t="s">
        <v>25</v>
      </c>
      <c r="K34" s="25"/>
    </row>
    <row r="35" spans="2:11" x14ac:dyDescent="0.2">
      <c r="B35" s="26"/>
      <c r="C35" s="27" t="s">
        <v>26</v>
      </c>
      <c r="K35" s="25"/>
    </row>
    <row r="36" spans="2:11" x14ac:dyDescent="0.2">
      <c r="B36" s="23"/>
      <c r="K36" s="25"/>
    </row>
    <row r="37" spans="2:11" x14ac:dyDescent="0.2">
      <c r="B37" s="28" t="s">
        <v>27</v>
      </c>
      <c r="K37" s="25"/>
    </row>
    <row r="38" spans="2:11" x14ac:dyDescent="0.2">
      <c r="G38" s="22"/>
      <c r="K38" s="25"/>
    </row>
    <row r="39" spans="2:11" x14ac:dyDescent="0.2">
      <c r="C39" s="1" t="s">
        <v>73</v>
      </c>
      <c r="K39" s="25"/>
    </row>
    <row r="40" spans="2:11" x14ac:dyDescent="0.2">
      <c r="C40" s="1" t="s">
        <v>74</v>
      </c>
      <c r="K40" s="25"/>
    </row>
    <row r="41" spans="2:11" x14ac:dyDescent="0.2">
      <c r="C41" s="1" t="s">
        <v>75</v>
      </c>
      <c r="K41" s="25"/>
    </row>
    <row r="42" spans="2:11" x14ac:dyDescent="0.2">
      <c r="C42" s="1" t="s">
        <v>76</v>
      </c>
      <c r="K42" s="25"/>
    </row>
    <row r="43" spans="2:11" x14ac:dyDescent="0.2">
      <c r="C43" s="1" t="s">
        <v>77</v>
      </c>
      <c r="K43" s="25"/>
    </row>
    <row r="44" spans="2:11" x14ac:dyDescent="0.2">
      <c r="K44" s="25"/>
    </row>
    <row r="45" spans="2:11" x14ac:dyDescent="0.2">
      <c r="C45" s="1" t="s">
        <v>78</v>
      </c>
      <c r="K45" s="29"/>
    </row>
    <row r="46" spans="2:11" x14ac:dyDescent="0.2">
      <c r="B46" s="30"/>
      <c r="C46" s="1" t="s">
        <v>79</v>
      </c>
      <c r="K46" s="29"/>
    </row>
    <row r="47" spans="2:11" x14ac:dyDescent="0.2">
      <c r="B47" s="30"/>
      <c r="C47" s="1" t="s">
        <v>80</v>
      </c>
      <c r="K47" s="29"/>
    </row>
    <row r="48" spans="2:11" x14ac:dyDescent="0.2">
      <c r="B48" s="30"/>
      <c r="C48" s="1" t="s">
        <v>81</v>
      </c>
      <c r="K48" s="29"/>
    </row>
    <row r="49" spans="2:11" x14ac:dyDescent="0.2">
      <c r="B49" s="31"/>
      <c r="C49" s="32"/>
      <c r="D49" s="32"/>
      <c r="E49" s="32"/>
      <c r="F49" s="32"/>
      <c r="G49" s="32"/>
      <c r="H49" s="32"/>
      <c r="I49" s="32"/>
      <c r="J49" s="32"/>
      <c r="K49" s="33"/>
    </row>
    <row r="50" spans="2:11" ht="13.5" thickBot="1" x14ac:dyDescent="0.25">
      <c r="B50" s="34"/>
      <c r="C50" s="35"/>
      <c r="D50" s="35"/>
      <c r="E50" s="35"/>
      <c r="F50" s="35"/>
      <c r="G50" s="35"/>
      <c r="H50" s="35"/>
      <c r="I50" s="35"/>
      <c r="J50" s="35"/>
      <c r="K50" s="36"/>
    </row>
  </sheetData>
  <mergeCells count="6">
    <mergeCell ref="B24:K25"/>
    <mergeCell ref="B3:K3"/>
    <mergeCell ref="B6:K6"/>
    <mergeCell ref="B11:K14"/>
    <mergeCell ref="B18:K18"/>
    <mergeCell ref="B20:K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&amp;LNOMADE Architectes&amp;R&amp;P/&amp;N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D4ADE-743D-44CB-94E4-5A2426B7EB9E}">
  <dimension ref="A1:K70"/>
  <sheetViews>
    <sheetView zoomScale="70" zoomScaleNormal="70" workbookViewId="0">
      <selection activeCell="N52" sqref="N52"/>
    </sheetView>
  </sheetViews>
  <sheetFormatPr baseColWidth="10" defaultRowHeight="12.75" x14ac:dyDescent="0.2"/>
  <cols>
    <col min="1" max="1" width="1.85546875" style="1" customWidth="1"/>
    <col min="2" max="2" width="12.140625" style="1" customWidth="1"/>
    <col min="3" max="3" width="63.42578125" style="1" customWidth="1"/>
    <col min="4" max="4" width="12.42578125" style="1" customWidth="1"/>
    <col min="5" max="5" width="16.28515625" style="1" customWidth="1"/>
    <col min="6" max="6" width="6.7109375" style="1" bestFit="1" customWidth="1"/>
    <col min="7" max="7" width="12.140625" style="1" customWidth="1"/>
    <col min="8" max="9" width="17.42578125" style="1" customWidth="1"/>
    <col min="10" max="10" width="2.5703125" style="1" customWidth="1"/>
    <col min="11" max="11" width="11.42578125" style="1"/>
    <col min="12" max="16384" width="11.42578125" style="38"/>
  </cols>
  <sheetData>
    <row r="1" spans="1:9" ht="19.5" thickBot="1" x14ac:dyDescent="0.25">
      <c r="A1" s="37"/>
      <c r="B1" s="151" t="str">
        <f>+'Page de garde '!B24</f>
        <v>Lot n°07 - SERRURERIE &amp; METALLERIE</v>
      </c>
      <c r="C1" s="152"/>
      <c r="D1" s="152"/>
      <c r="E1" s="152"/>
      <c r="F1" s="152"/>
      <c r="G1" s="152"/>
      <c r="H1" s="152"/>
      <c r="I1" s="153"/>
    </row>
    <row r="2" spans="1:9" x14ac:dyDescent="0.2">
      <c r="A2" s="37"/>
      <c r="B2" s="39"/>
      <c r="C2" s="40"/>
      <c r="D2" s="40"/>
      <c r="E2" s="40"/>
      <c r="F2" s="41"/>
      <c r="G2" s="42"/>
      <c r="H2" s="42"/>
      <c r="I2" s="43"/>
    </row>
    <row r="3" spans="1:9" x14ac:dyDescent="0.2">
      <c r="A3" s="37"/>
      <c r="B3" s="44" t="s">
        <v>28</v>
      </c>
      <c r="C3" s="45"/>
      <c r="D3" s="45"/>
      <c r="E3" s="45"/>
      <c r="F3" s="45"/>
      <c r="G3" s="45"/>
      <c r="H3" s="45"/>
      <c r="I3" s="46"/>
    </row>
    <row r="4" spans="1:9" x14ac:dyDescent="0.2">
      <c r="A4" s="37"/>
      <c r="B4" s="44" t="s">
        <v>29</v>
      </c>
      <c r="C4" s="45"/>
      <c r="D4" s="45"/>
      <c r="E4" s="45"/>
      <c r="F4" s="45"/>
      <c r="G4" s="45"/>
      <c r="H4" s="45"/>
      <c r="I4" s="46"/>
    </row>
    <row r="5" spans="1:9" x14ac:dyDescent="0.2">
      <c r="A5" s="37"/>
      <c r="B5" s="47" t="s">
        <v>30</v>
      </c>
      <c r="C5" s="37"/>
      <c r="D5" s="37"/>
      <c r="E5" s="37"/>
      <c r="F5" s="48"/>
      <c r="G5" s="49"/>
      <c r="H5" s="49"/>
      <c r="I5" s="50"/>
    </row>
    <row r="6" spans="1:9" x14ac:dyDescent="0.2">
      <c r="A6" s="37"/>
      <c r="B6" s="51" t="s">
        <v>31</v>
      </c>
      <c r="C6" s="52"/>
      <c r="D6" s="52"/>
      <c r="E6" s="52"/>
      <c r="F6" s="53"/>
      <c r="G6" s="53"/>
      <c r="H6" s="53"/>
      <c r="I6" s="54"/>
    </row>
    <row r="7" spans="1:9" x14ac:dyDescent="0.2">
      <c r="A7" s="37"/>
      <c r="B7" s="47" t="s">
        <v>32</v>
      </c>
      <c r="C7" s="37"/>
      <c r="D7" s="37"/>
      <c r="E7" s="37"/>
      <c r="F7" s="48"/>
      <c r="G7" s="49"/>
      <c r="H7" s="49"/>
      <c r="I7" s="50"/>
    </row>
    <row r="8" spans="1:9" x14ac:dyDescent="0.2">
      <c r="A8" s="37"/>
      <c r="B8" s="51" t="s">
        <v>33</v>
      </c>
      <c r="C8" s="52"/>
      <c r="D8" s="52"/>
      <c r="E8" s="52"/>
      <c r="F8" s="55"/>
      <c r="G8" s="53"/>
      <c r="H8" s="53"/>
      <c r="I8" s="56"/>
    </row>
    <row r="9" spans="1:9" ht="13.5" thickBot="1" x14ac:dyDescent="0.25">
      <c r="A9" s="37"/>
      <c r="B9" s="57"/>
      <c r="C9" s="58"/>
      <c r="D9" s="58"/>
      <c r="E9" s="58"/>
      <c r="F9" s="59"/>
      <c r="G9" s="60"/>
      <c r="H9" s="60"/>
      <c r="I9" s="61"/>
    </row>
    <row r="10" spans="1:9" ht="26.25" thickBot="1" x14ac:dyDescent="0.25">
      <c r="A10" s="62"/>
      <c r="B10" s="63" t="s">
        <v>34</v>
      </c>
      <c r="C10" s="64" t="s">
        <v>8</v>
      </c>
      <c r="D10" s="65"/>
      <c r="E10" s="66"/>
      <c r="F10" s="67" t="s">
        <v>35</v>
      </c>
      <c r="G10" s="67" t="s">
        <v>36</v>
      </c>
      <c r="H10" s="67" t="s">
        <v>4</v>
      </c>
      <c r="I10" s="68" t="s">
        <v>7</v>
      </c>
    </row>
    <row r="11" spans="1:9" s="1" customFormat="1" x14ac:dyDescent="0.2">
      <c r="A11" s="37"/>
      <c r="B11" s="69"/>
      <c r="C11" s="70"/>
      <c r="D11" s="71"/>
      <c r="E11" s="72"/>
      <c r="F11" s="73"/>
      <c r="G11" s="74"/>
      <c r="H11" s="75"/>
      <c r="I11" s="76"/>
    </row>
    <row r="12" spans="1:9" s="1" customFormat="1" x14ac:dyDescent="0.2">
      <c r="A12" s="37"/>
      <c r="B12" s="77" t="s">
        <v>9</v>
      </c>
      <c r="C12" s="78" t="s">
        <v>11</v>
      </c>
      <c r="D12" s="79"/>
      <c r="E12" s="80"/>
      <c r="F12" s="81"/>
      <c r="G12" s="82"/>
      <c r="H12" s="83"/>
      <c r="I12" s="84"/>
    </row>
    <row r="13" spans="1:9" s="1" customFormat="1" x14ac:dyDescent="0.2">
      <c r="A13" s="37"/>
      <c r="B13" s="69"/>
      <c r="C13" s="85"/>
      <c r="D13" s="86"/>
      <c r="E13" s="87"/>
      <c r="F13" s="73"/>
      <c r="G13" s="74"/>
      <c r="H13" s="88"/>
      <c r="I13" s="89"/>
    </row>
    <row r="14" spans="1:9" s="1" customFormat="1" x14ac:dyDescent="0.2">
      <c r="A14" s="37"/>
      <c r="B14" s="77" t="s">
        <v>15</v>
      </c>
      <c r="C14" s="78" t="s">
        <v>48</v>
      </c>
      <c r="D14" s="79"/>
      <c r="E14" s="80"/>
      <c r="F14" s="81"/>
      <c r="G14" s="82"/>
      <c r="H14" s="83"/>
      <c r="I14" s="84"/>
    </row>
    <row r="15" spans="1:9" s="1" customFormat="1" x14ac:dyDescent="0.2">
      <c r="A15" s="37"/>
      <c r="B15" s="69"/>
      <c r="C15" s="85"/>
      <c r="D15" s="86"/>
      <c r="E15" s="87"/>
      <c r="F15" s="73"/>
      <c r="G15" s="74"/>
      <c r="H15" s="88"/>
      <c r="I15" s="89"/>
    </row>
    <row r="16" spans="1:9" x14ac:dyDescent="0.2">
      <c r="A16" s="37"/>
      <c r="B16" s="77" t="s">
        <v>6</v>
      </c>
      <c r="C16" s="78" t="s">
        <v>37</v>
      </c>
      <c r="D16" s="79"/>
      <c r="E16" s="80"/>
      <c r="F16" s="81"/>
      <c r="G16" s="82"/>
      <c r="H16" s="83"/>
      <c r="I16" s="84"/>
    </row>
    <row r="17" spans="1:9" s="1" customFormat="1" x14ac:dyDescent="0.2">
      <c r="A17" s="37"/>
      <c r="B17" s="94"/>
      <c r="C17" s="128" t="s">
        <v>62</v>
      </c>
      <c r="D17" s="96" t="s">
        <v>43</v>
      </c>
      <c r="E17" s="97" t="s">
        <v>64</v>
      </c>
      <c r="F17" s="73" t="s">
        <v>38</v>
      </c>
      <c r="G17" s="98">
        <v>1</v>
      </c>
      <c r="H17" s="99"/>
      <c r="I17" s="100">
        <f>IF(OR(F17="so",F17="pm",F17="cis",F17=""),"",G17*H17)</f>
        <v>0</v>
      </c>
    </row>
    <row r="18" spans="1:9" s="1" customFormat="1" x14ac:dyDescent="0.2">
      <c r="A18" s="37"/>
      <c r="B18" s="69"/>
      <c r="C18" s="85"/>
      <c r="D18" s="86"/>
      <c r="E18" s="87"/>
      <c r="F18" s="73"/>
      <c r="G18" s="74"/>
      <c r="H18" s="88"/>
      <c r="I18" s="89"/>
    </row>
    <row r="19" spans="1:9" s="1" customFormat="1" x14ac:dyDescent="0.2">
      <c r="A19" s="37"/>
      <c r="B19" s="94"/>
      <c r="C19" s="128" t="s">
        <v>63</v>
      </c>
      <c r="D19" s="96" t="s">
        <v>43</v>
      </c>
      <c r="E19" s="97" t="s">
        <v>64</v>
      </c>
      <c r="F19" s="73" t="s">
        <v>38</v>
      </c>
      <c r="G19" s="98">
        <v>1</v>
      </c>
      <c r="H19" s="99"/>
      <c r="I19" s="100">
        <f>IF(OR(F19="so",F19="pm",F19="cis",F19=""),"",G19*H19)</f>
        <v>0</v>
      </c>
    </row>
    <row r="20" spans="1:9" s="1" customFormat="1" x14ac:dyDescent="0.2">
      <c r="A20" s="37"/>
      <c r="B20" s="69"/>
      <c r="C20" s="85"/>
      <c r="D20" s="86"/>
      <c r="E20" s="87"/>
      <c r="F20" s="73"/>
      <c r="G20" s="74"/>
      <c r="H20" s="88"/>
      <c r="I20" s="89"/>
    </row>
    <row r="21" spans="1:9" s="1" customFormat="1" x14ac:dyDescent="0.2">
      <c r="A21" s="37"/>
      <c r="B21" s="94"/>
      <c r="C21" s="128" t="s">
        <v>65</v>
      </c>
      <c r="D21" s="96" t="s">
        <v>43</v>
      </c>
      <c r="E21" s="97" t="s">
        <v>66</v>
      </c>
      <c r="F21" s="73" t="s">
        <v>38</v>
      </c>
      <c r="G21" s="98">
        <v>2</v>
      </c>
      <c r="H21" s="99"/>
      <c r="I21" s="100">
        <f>IF(OR(F21="so",F21="pm",F21="cis",F21=""),"",G21*H21)</f>
        <v>0</v>
      </c>
    </row>
    <row r="22" spans="1:9" s="1" customFormat="1" x14ac:dyDescent="0.2">
      <c r="A22" s="37"/>
      <c r="B22" s="69"/>
      <c r="C22" s="128" t="s">
        <v>65</v>
      </c>
      <c r="D22" s="96" t="s">
        <v>43</v>
      </c>
      <c r="E22" s="97" t="s">
        <v>66</v>
      </c>
      <c r="F22" s="73"/>
      <c r="G22" s="74">
        <v>2</v>
      </c>
      <c r="H22" s="88"/>
      <c r="I22" s="89"/>
    </row>
    <row r="23" spans="1:9" s="1" customFormat="1" x14ac:dyDescent="0.2">
      <c r="A23" s="37"/>
      <c r="B23" s="94"/>
      <c r="C23" s="128" t="s">
        <v>65</v>
      </c>
      <c r="D23" s="96" t="s">
        <v>43</v>
      </c>
      <c r="E23" s="97" t="s">
        <v>66</v>
      </c>
      <c r="F23" s="73" t="s">
        <v>38</v>
      </c>
      <c r="G23" s="98">
        <v>2</v>
      </c>
      <c r="H23" s="99"/>
      <c r="I23" s="100">
        <f>IF(OR(F23="so",F23="pm",F23="cis",F23=""),"",G23*H23)</f>
        <v>0</v>
      </c>
    </row>
    <row r="24" spans="1:9" s="1" customFormat="1" x14ac:dyDescent="0.2">
      <c r="A24" s="37"/>
      <c r="B24" s="94"/>
      <c r="C24" s="128" t="s">
        <v>65</v>
      </c>
      <c r="D24" s="96" t="s">
        <v>43</v>
      </c>
      <c r="E24" s="97" t="s">
        <v>66</v>
      </c>
      <c r="F24" s="73" t="s">
        <v>38</v>
      </c>
      <c r="G24" s="98">
        <v>1</v>
      </c>
      <c r="H24" s="99"/>
      <c r="I24" s="100">
        <f>IF(OR(F24="so",F24="pm",F24="cis",F24=""),"",G24*H24)</f>
        <v>0</v>
      </c>
    </row>
    <row r="25" spans="1:9" s="1" customFormat="1" x14ac:dyDescent="0.2">
      <c r="A25" s="37"/>
      <c r="B25" s="69"/>
      <c r="C25" s="85"/>
      <c r="D25" s="86"/>
      <c r="E25" s="87"/>
      <c r="F25" s="73"/>
      <c r="G25" s="74"/>
      <c r="H25" s="88"/>
      <c r="I25" s="89"/>
    </row>
    <row r="26" spans="1:9" x14ac:dyDescent="0.2">
      <c r="A26" s="37"/>
      <c r="B26" s="77" t="s">
        <v>14</v>
      </c>
      <c r="C26" s="78" t="s">
        <v>49</v>
      </c>
      <c r="D26" s="79"/>
      <c r="E26" s="80"/>
      <c r="F26" s="81"/>
      <c r="G26" s="82"/>
      <c r="H26" s="83"/>
      <c r="I26" s="84"/>
    </row>
    <row r="27" spans="1:9" s="1" customFormat="1" x14ac:dyDescent="0.2">
      <c r="A27" s="37"/>
      <c r="B27" s="94"/>
      <c r="C27" s="128" t="s">
        <v>68</v>
      </c>
      <c r="D27" s="96" t="s">
        <v>43</v>
      </c>
      <c r="E27" s="97" t="s">
        <v>69</v>
      </c>
      <c r="F27" s="73" t="s">
        <v>38</v>
      </c>
      <c r="G27" s="98">
        <v>1</v>
      </c>
      <c r="H27" s="99"/>
      <c r="I27" s="100">
        <f>IF(OR(F27="so",F27="pm",F27="cis",F27=""),"",G27*H27)</f>
        <v>0</v>
      </c>
    </row>
    <row r="28" spans="1:9" s="1" customFormat="1" x14ac:dyDescent="0.2">
      <c r="A28" s="37"/>
      <c r="B28" s="69"/>
      <c r="C28" s="90"/>
      <c r="D28" s="91"/>
      <c r="E28" s="92"/>
      <c r="F28" s="93"/>
      <c r="G28" s="106"/>
      <c r="H28" s="88"/>
      <c r="I28" s="89"/>
    </row>
    <row r="29" spans="1:9" s="1" customFormat="1" x14ac:dyDescent="0.2">
      <c r="A29" s="37"/>
      <c r="B29" s="94"/>
      <c r="C29" s="128" t="s">
        <v>67</v>
      </c>
      <c r="D29" s="96" t="s">
        <v>43</v>
      </c>
      <c r="E29" s="97" t="s">
        <v>69</v>
      </c>
      <c r="F29" s="73" t="s">
        <v>38</v>
      </c>
      <c r="G29" s="98">
        <v>1</v>
      </c>
      <c r="H29" s="99"/>
      <c r="I29" s="100">
        <f>IF(OR(F29="so",F29="pm",F29="cis",F29=""),"",G29*H29)</f>
        <v>0</v>
      </c>
    </row>
    <row r="30" spans="1:9" s="1" customFormat="1" x14ac:dyDescent="0.2">
      <c r="A30" s="37"/>
      <c r="B30" s="69"/>
      <c r="C30" s="85"/>
      <c r="D30" s="86"/>
      <c r="E30" s="87"/>
      <c r="F30" s="73"/>
      <c r="G30" s="74"/>
      <c r="H30" s="88"/>
      <c r="I30" s="89"/>
    </row>
    <row r="31" spans="1:9" s="1" customFormat="1" x14ac:dyDescent="0.2">
      <c r="A31" s="37"/>
      <c r="B31" s="77" t="s">
        <v>18</v>
      </c>
      <c r="C31" s="78" t="s">
        <v>50</v>
      </c>
      <c r="D31" s="79"/>
      <c r="E31" s="80"/>
      <c r="F31" s="81"/>
      <c r="G31" s="82"/>
      <c r="H31" s="83"/>
      <c r="I31" s="84"/>
    </row>
    <row r="32" spans="1:9" s="1" customFormat="1" x14ac:dyDescent="0.2">
      <c r="A32" s="37"/>
      <c r="B32" s="94"/>
      <c r="C32" s="128"/>
      <c r="D32" s="96"/>
      <c r="E32" s="97"/>
      <c r="F32" s="93" t="s">
        <v>38</v>
      </c>
      <c r="G32" s="103">
        <v>2</v>
      </c>
      <c r="H32" s="104"/>
      <c r="I32" s="100">
        <f>IF(OR(F32="so",F32="pm",F32="cis",F32=""),"",G32*H32)</f>
        <v>0</v>
      </c>
    </row>
    <row r="33" spans="1:9" s="1" customFormat="1" x14ac:dyDescent="0.2">
      <c r="A33" s="37"/>
      <c r="B33" s="69"/>
      <c r="C33" s="90"/>
      <c r="D33" s="91"/>
      <c r="E33" s="92"/>
      <c r="F33" s="93"/>
      <c r="G33" s="74"/>
      <c r="H33" s="88"/>
      <c r="I33" s="89"/>
    </row>
    <row r="34" spans="1:9" s="1" customFormat="1" x14ac:dyDescent="0.2">
      <c r="A34" s="37"/>
      <c r="B34" s="77" t="s">
        <v>19</v>
      </c>
      <c r="C34" s="78" t="s">
        <v>51</v>
      </c>
      <c r="D34" s="79"/>
      <c r="E34" s="80"/>
      <c r="F34" s="81"/>
      <c r="G34" s="82"/>
      <c r="H34" s="83"/>
      <c r="I34" s="84"/>
    </row>
    <row r="35" spans="1:9" s="1" customFormat="1" x14ac:dyDescent="0.2">
      <c r="A35" s="37"/>
      <c r="B35" s="69"/>
      <c r="C35" s="90"/>
      <c r="D35" s="91"/>
      <c r="E35" s="92"/>
      <c r="F35" s="93"/>
      <c r="G35" s="74"/>
      <c r="H35" s="88"/>
      <c r="I35" s="89"/>
    </row>
    <row r="36" spans="1:9" s="1" customFormat="1" x14ac:dyDescent="0.2">
      <c r="A36" s="37"/>
      <c r="B36" s="94" t="s">
        <v>56</v>
      </c>
      <c r="C36" s="95" t="s">
        <v>52</v>
      </c>
      <c r="D36" s="101"/>
      <c r="E36" s="102"/>
      <c r="F36" s="93" t="s">
        <v>20</v>
      </c>
      <c r="G36" s="103">
        <f>8.4+9.2+14.6*4</f>
        <v>76</v>
      </c>
      <c r="H36" s="104"/>
      <c r="I36" s="100">
        <f>IF(OR(F36="so",F36="pm",F36="cis",F36=""),"",G36*H36)</f>
        <v>0</v>
      </c>
    </row>
    <row r="37" spans="1:9" s="1" customFormat="1" x14ac:dyDescent="0.2">
      <c r="A37" s="37"/>
      <c r="B37" s="69"/>
      <c r="C37" s="90"/>
      <c r="D37" s="91"/>
      <c r="E37" s="92"/>
      <c r="F37" s="93"/>
      <c r="G37" s="74"/>
      <c r="H37" s="88"/>
      <c r="I37" s="89"/>
    </row>
    <row r="38" spans="1:9" s="1" customFormat="1" x14ac:dyDescent="0.2">
      <c r="A38" s="37"/>
      <c r="B38" s="94" t="s">
        <v>57</v>
      </c>
      <c r="C38" s="95" t="s">
        <v>53</v>
      </c>
      <c r="D38" s="101"/>
      <c r="E38" s="102"/>
      <c r="F38" s="93" t="s">
        <v>20</v>
      </c>
      <c r="G38" s="103">
        <f>+(7.7+3.7)*2</f>
        <v>22.8</v>
      </c>
      <c r="H38" s="104"/>
      <c r="I38" s="100">
        <f>IF(OR(F38="so",F38="pm",F38="cis",F38=""),"",G38*H38)</f>
        <v>0</v>
      </c>
    </row>
    <row r="39" spans="1:9" s="1" customFormat="1" x14ac:dyDescent="0.2">
      <c r="A39" s="37"/>
      <c r="B39" s="69"/>
      <c r="C39" s="90"/>
      <c r="D39" s="91"/>
      <c r="E39" s="92"/>
      <c r="F39" s="93"/>
      <c r="G39" s="74"/>
      <c r="H39" s="88"/>
      <c r="I39" s="89"/>
    </row>
    <row r="40" spans="1:9" s="1" customFormat="1" x14ac:dyDescent="0.2">
      <c r="A40" s="37"/>
      <c r="B40" s="94" t="s">
        <v>55</v>
      </c>
      <c r="C40" s="95" t="s">
        <v>54</v>
      </c>
      <c r="D40" s="101"/>
      <c r="E40" s="102"/>
      <c r="F40" s="93" t="s">
        <v>20</v>
      </c>
      <c r="G40" s="103">
        <f>36.6+1.5+6.7</f>
        <v>44.800000000000004</v>
      </c>
      <c r="H40" s="104"/>
      <c r="I40" s="100">
        <f>IF(OR(F40="so",F40="pm",F40="cis",F40=""),"",G40*H40)</f>
        <v>0</v>
      </c>
    </row>
    <row r="41" spans="1:9" s="1" customFormat="1" x14ac:dyDescent="0.2">
      <c r="A41" s="37"/>
      <c r="B41" s="69"/>
      <c r="C41" s="85"/>
      <c r="D41" s="86"/>
      <c r="E41" s="87"/>
      <c r="F41" s="73"/>
      <c r="G41" s="74"/>
      <c r="H41" s="88"/>
      <c r="I41" s="105"/>
    </row>
    <row r="42" spans="1:9" s="1" customFormat="1" x14ac:dyDescent="0.2">
      <c r="A42" s="37"/>
      <c r="B42" s="77" t="s">
        <v>42</v>
      </c>
      <c r="C42" s="78" t="s">
        <v>39</v>
      </c>
      <c r="D42" s="79"/>
      <c r="E42" s="80"/>
      <c r="F42" s="81"/>
      <c r="G42" s="82"/>
      <c r="H42" s="83"/>
      <c r="I42" s="84"/>
    </row>
    <row r="43" spans="1:9" s="1" customFormat="1" x14ac:dyDescent="0.2">
      <c r="A43" s="37"/>
      <c r="B43" s="69"/>
      <c r="C43" s="90"/>
      <c r="D43" s="91"/>
      <c r="E43" s="92"/>
      <c r="F43" s="93"/>
      <c r="G43" s="106"/>
      <c r="H43" s="88"/>
      <c r="I43" s="89"/>
    </row>
    <row r="44" spans="1:9" s="1" customFormat="1" x14ac:dyDescent="0.2">
      <c r="A44" s="37"/>
      <c r="B44" s="94" t="s">
        <v>44</v>
      </c>
      <c r="C44" s="95" t="s">
        <v>47</v>
      </c>
      <c r="D44" s="101"/>
      <c r="E44" s="102"/>
      <c r="F44" s="93" t="s">
        <v>5</v>
      </c>
      <c r="G44" s="103">
        <v>1</v>
      </c>
      <c r="H44" s="104"/>
      <c r="I44" s="100">
        <f>IF(OR(F44="so",F44="pm",F44="cis",F44=""),"",G44*H44)</f>
        <v>0</v>
      </c>
    </row>
    <row r="45" spans="1:9" s="1" customFormat="1" x14ac:dyDescent="0.2">
      <c r="A45" s="37"/>
      <c r="B45" s="69"/>
      <c r="C45" s="90"/>
      <c r="D45" s="91"/>
      <c r="E45" s="92"/>
      <c r="F45" s="93"/>
      <c r="G45" s="106"/>
      <c r="H45" s="88"/>
      <c r="I45" s="89"/>
    </row>
    <row r="46" spans="1:9" s="1" customFormat="1" x14ac:dyDescent="0.2">
      <c r="A46" s="37"/>
      <c r="B46" s="94" t="s">
        <v>45</v>
      </c>
      <c r="C46" s="95" t="s">
        <v>58</v>
      </c>
      <c r="D46" s="101"/>
      <c r="E46" s="102"/>
      <c r="F46" s="93" t="s">
        <v>5</v>
      </c>
      <c r="G46" s="103">
        <v>1</v>
      </c>
      <c r="H46" s="104"/>
      <c r="I46" s="100">
        <f>IF(OR(F46="so",F46="pm",F46="cis",F46=""),"",G46*H46)</f>
        <v>0</v>
      </c>
    </row>
    <row r="47" spans="1:9" s="1" customFormat="1" x14ac:dyDescent="0.2">
      <c r="A47" s="37"/>
      <c r="B47" s="69"/>
      <c r="C47" s="90"/>
      <c r="D47" s="91"/>
      <c r="E47" s="92"/>
      <c r="F47" s="93"/>
      <c r="G47" s="106"/>
      <c r="H47" s="88"/>
      <c r="I47" s="89"/>
    </row>
    <row r="48" spans="1:9" s="1" customFormat="1" x14ac:dyDescent="0.2">
      <c r="A48" s="37"/>
      <c r="B48" s="94" t="s">
        <v>46</v>
      </c>
      <c r="C48" s="95" t="s">
        <v>59</v>
      </c>
      <c r="D48" s="101"/>
      <c r="E48" s="102"/>
      <c r="F48" s="93" t="s">
        <v>5</v>
      </c>
      <c r="G48" s="103">
        <v>1</v>
      </c>
      <c r="H48" s="104"/>
      <c r="I48" s="100">
        <f>IF(OR(F48="so",F48="pm",F48="cis",F48=""),"",G48*H48)</f>
        <v>0</v>
      </c>
    </row>
    <row r="49" spans="1:9" s="1" customFormat="1" x14ac:dyDescent="0.2">
      <c r="A49" s="37"/>
      <c r="B49" s="69"/>
      <c r="C49" s="85"/>
      <c r="D49" s="86"/>
      <c r="E49" s="87"/>
      <c r="F49" s="73"/>
      <c r="G49" s="74"/>
      <c r="H49" s="88"/>
      <c r="I49" s="105"/>
    </row>
    <row r="50" spans="1:9" s="1" customFormat="1" x14ac:dyDescent="0.2">
      <c r="A50" s="37"/>
      <c r="B50" s="77" t="s">
        <v>41</v>
      </c>
      <c r="C50" s="78" t="s">
        <v>60</v>
      </c>
      <c r="D50" s="79"/>
      <c r="E50" s="80"/>
      <c r="F50" s="81"/>
      <c r="G50" s="82"/>
      <c r="H50" s="83"/>
      <c r="I50" s="84"/>
    </row>
    <row r="51" spans="1:9" s="1" customFormat="1" x14ac:dyDescent="0.2">
      <c r="A51" s="37"/>
      <c r="B51" s="69"/>
      <c r="C51" s="90"/>
      <c r="D51" s="91"/>
      <c r="E51" s="92"/>
      <c r="F51" s="93"/>
      <c r="G51" s="106"/>
      <c r="H51" s="88"/>
      <c r="I51" s="89"/>
    </row>
    <row r="52" spans="1:9" s="1" customFormat="1" x14ac:dyDescent="0.2">
      <c r="A52" s="37"/>
      <c r="B52" s="77" t="s">
        <v>61</v>
      </c>
      <c r="C52" s="78" t="s">
        <v>13</v>
      </c>
      <c r="D52" s="79"/>
      <c r="E52" s="80"/>
      <c r="F52" s="81" t="s">
        <v>12</v>
      </c>
      <c r="G52" s="107"/>
      <c r="H52" s="83"/>
      <c r="I52" s="108" t="str">
        <f t="shared" ref="I52" si="0">IF(OR(F52="so",F52="pm",F52="cis",F52=""),"",G52*H52)</f>
        <v/>
      </c>
    </row>
    <row r="53" spans="1:9" s="1" customFormat="1" ht="13.5" thickBot="1" x14ac:dyDescent="0.25">
      <c r="A53" s="37"/>
      <c r="B53" s="69"/>
      <c r="C53" s="85"/>
      <c r="D53" s="86"/>
      <c r="E53" s="87"/>
      <c r="F53" s="73"/>
      <c r="G53" s="106"/>
      <c r="H53" s="88"/>
      <c r="I53" s="89"/>
    </row>
    <row r="54" spans="1:9" s="1" customFormat="1" x14ac:dyDescent="0.2">
      <c r="A54" s="37"/>
      <c r="B54" s="109"/>
      <c r="C54" s="110"/>
      <c r="D54" s="110"/>
      <c r="E54" s="110"/>
      <c r="F54" s="111"/>
      <c r="G54" s="111"/>
      <c r="H54" s="111"/>
      <c r="I54" s="76"/>
    </row>
    <row r="55" spans="1:9" s="1" customFormat="1" ht="15.75" x14ac:dyDescent="0.2">
      <c r="A55" s="112"/>
      <c r="B55" s="113"/>
      <c r="C55" s="112"/>
      <c r="D55" s="112"/>
      <c r="E55" s="112"/>
      <c r="F55" s="114"/>
      <c r="G55" s="115"/>
      <c r="H55" s="116" t="s">
        <v>3</v>
      </c>
      <c r="I55" s="117">
        <f>SUM(I16:I53)</f>
        <v>0</v>
      </c>
    </row>
    <row r="56" spans="1:9" s="1" customFormat="1" ht="15.75" x14ac:dyDescent="0.2">
      <c r="A56" s="112"/>
      <c r="B56" s="113"/>
      <c r="C56" s="112"/>
      <c r="D56" s="112"/>
      <c r="E56" s="112"/>
      <c r="F56" s="114"/>
      <c r="G56" s="115"/>
      <c r="H56" s="116" t="s">
        <v>16</v>
      </c>
      <c r="I56" s="117">
        <f>+I55*0.2</f>
        <v>0</v>
      </c>
    </row>
    <row r="57" spans="1:9" s="1" customFormat="1" ht="15.75" x14ac:dyDescent="0.2">
      <c r="A57" s="118"/>
      <c r="B57" s="113"/>
      <c r="C57" s="118"/>
      <c r="D57" s="118"/>
      <c r="E57" s="118"/>
      <c r="F57" s="114"/>
      <c r="G57" s="115"/>
      <c r="H57" s="116" t="s">
        <v>2</v>
      </c>
      <c r="I57" s="117">
        <f>+I56+I55</f>
        <v>0</v>
      </c>
    </row>
    <row r="58" spans="1:9" s="1" customFormat="1" x14ac:dyDescent="0.2">
      <c r="A58" s="119"/>
      <c r="B58" s="120" t="s">
        <v>40</v>
      </c>
      <c r="C58" s="121"/>
      <c r="D58" s="121"/>
      <c r="E58" s="121"/>
      <c r="F58" s="48"/>
      <c r="G58" s="49"/>
      <c r="H58" s="122"/>
      <c r="I58" s="105"/>
    </row>
    <row r="59" spans="1:9" s="1" customFormat="1" ht="16.5" customHeight="1" x14ac:dyDescent="0.2">
      <c r="A59" s="119"/>
      <c r="B59" s="123"/>
      <c r="C59" s="71"/>
      <c r="D59" s="71"/>
      <c r="E59" s="71"/>
      <c r="F59" s="48"/>
      <c r="G59" s="49"/>
      <c r="H59" s="122"/>
      <c r="I59" s="105"/>
    </row>
    <row r="60" spans="1:9" s="1" customFormat="1" x14ac:dyDescent="0.2">
      <c r="A60" s="119"/>
      <c r="B60" s="120" t="s">
        <v>0</v>
      </c>
      <c r="C60" s="124"/>
      <c r="D60" s="124"/>
      <c r="E60" s="124"/>
      <c r="F60" s="48"/>
      <c r="G60" s="49"/>
      <c r="H60" s="122"/>
      <c r="I60" s="105"/>
    </row>
    <row r="61" spans="1:9" s="1" customFormat="1" x14ac:dyDescent="0.2">
      <c r="A61" s="119"/>
      <c r="B61" s="123"/>
      <c r="C61" s="124"/>
      <c r="D61" s="124"/>
      <c r="E61" s="124"/>
      <c r="F61" s="48"/>
      <c r="G61" s="49"/>
      <c r="H61" s="122"/>
      <c r="I61" s="105"/>
    </row>
    <row r="62" spans="1:9" s="1" customFormat="1" x14ac:dyDescent="0.2">
      <c r="A62" s="119"/>
      <c r="B62" s="120" t="s">
        <v>1</v>
      </c>
      <c r="D62" s="124"/>
      <c r="E62" s="124"/>
      <c r="F62" s="48"/>
      <c r="G62" s="49"/>
      <c r="H62" s="122"/>
      <c r="I62" s="105"/>
    </row>
    <row r="63" spans="1:9" s="1" customFormat="1" x14ac:dyDescent="0.2">
      <c r="A63" s="37"/>
      <c r="B63" s="123"/>
      <c r="C63" s="71"/>
      <c r="D63" s="71"/>
      <c r="E63" s="71"/>
      <c r="F63" s="48"/>
      <c r="G63" s="49"/>
      <c r="H63" s="122"/>
      <c r="I63" s="105"/>
    </row>
    <row r="64" spans="1:9" s="1" customFormat="1" x14ac:dyDescent="0.2">
      <c r="A64" s="37"/>
      <c r="B64" s="123"/>
      <c r="C64" s="71"/>
      <c r="D64" s="71"/>
      <c r="E64" s="71"/>
      <c r="F64" s="48"/>
      <c r="G64" s="49"/>
      <c r="H64" s="122"/>
      <c r="I64" s="105"/>
    </row>
    <row r="65" spans="1:9" s="1" customFormat="1" x14ac:dyDescent="0.2">
      <c r="A65" s="37"/>
      <c r="B65" s="123"/>
      <c r="C65" s="71"/>
      <c r="D65" s="71"/>
      <c r="E65" s="71"/>
      <c r="F65" s="48"/>
      <c r="G65" s="49"/>
      <c r="H65" s="122"/>
      <c r="I65" s="105"/>
    </row>
    <row r="66" spans="1:9" s="1" customFormat="1" x14ac:dyDescent="0.2">
      <c r="A66" s="37"/>
      <c r="B66" s="123"/>
      <c r="C66" s="71"/>
      <c r="D66" s="71"/>
      <c r="E66" s="71"/>
      <c r="F66" s="48"/>
      <c r="G66" s="49"/>
      <c r="H66" s="122"/>
      <c r="I66" s="105"/>
    </row>
    <row r="67" spans="1:9" s="1" customFormat="1" x14ac:dyDescent="0.2">
      <c r="A67" s="119"/>
      <c r="B67" s="123"/>
      <c r="C67" s="71"/>
      <c r="D67" s="71"/>
      <c r="E67" s="71"/>
      <c r="F67" s="48"/>
      <c r="G67" s="49"/>
      <c r="H67" s="122"/>
      <c r="I67" s="105"/>
    </row>
    <row r="68" spans="1:9" s="1" customFormat="1" x14ac:dyDescent="0.2">
      <c r="A68" s="119"/>
      <c r="B68" s="123"/>
      <c r="C68" s="49"/>
      <c r="D68" s="49"/>
      <c r="E68" s="49"/>
      <c r="F68" s="48"/>
      <c r="G68" s="49"/>
      <c r="H68" s="122"/>
      <c r="I68" s="105"/>
    </row>
    <row r="69" spans="1:9" s="1" customFormat="1" x14ac:dyDescent="0.2">
      <c r="A69" s="119"/>
      <c r="B69" s="123"/>
      <c r="C69" s="49"/>
      <c r="D69" s="49"/>
      <c r="E69" s="49"/>
      <c r="F69" s="48"/>
      <c r="G69" s="49"/>
      <c r="H69" s="122"/>
      <c r="I69" s="105"/>
    </row>
    <row r="70" spans="1:9" s="1" customFormat="1" ht="13.5" thickBot="1" x14ac:dyDescent="0.25">
      <c r="A70" s="37"/>
      <c r="B70" s="125"/>
      <c r="C70" s="58"/>
      <c r="D70" s="58"/>
      <c r="E70" s="58"/>
      <c r="F70" s="59"/>
      <c r="G70" s="60"/>
      <c r="H70" s="126"/>
      <c r="I70" s="127"/>
    </row>
  </sheetData>
  <mergeCells count="1">
    <mergeCell ref="B1:I1"/>
  </mergeCells>
  <phoneticPr fontId="4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SEMID-1961440174-5501768</_dlc_DocId>
    <_dlc_DocIdUrl xmlns="b04edff7-1948-4699-80af-b07ebc22511e">
      <Url>https://sembreizh35.sharepoint.com/sites/ged-sembreizh/sembreizh/_layouts/15/DocIdRedir.aspx?ID=SEMID-1961440174-5501768</Url>
      <Description>SEMID-1961440174-5501768</Description>
    </_dlc_DocIdUrl>
  </documentManagement>
</p:properties>
</file>

<file path=customXml/itemProps1.xml><?xml version="1.0" encoding="utf-8"?>
<ds:datastoreItem xmlns:ds="http://schemas.openxmlformats.org/officeDocument/2006/customXml" ds:itemID="{24112CDD-968B-49DB-9819-753F2625BB03}"/>
</file>

<file path=customXml/itemProps2.xml><?xml version="1.0" encoding="utf-8"?>
<ds:datastoreItem xmlns:ds="http://schemas.openxmlformats.org/officeDocument/2006/customXml" ds:itemID="{10964DDD-C328-408E-ADF2-C2B769F698A5}"/>
</file>

<file path=customXml/itemProps3.xml><?xml version="1.0" encoding="utf-8"?>
<ds:datastoreItem xmlns:ds="http://schemas.openxmlformats.org/officeDocument/2006/customXml" ds:itemID="{416E09C6-512B-47F8-91F2-2765EA34D4AF}"/>
</file>

<file path=customXml/itemProps4.xml><?xml version="1.0" encoding="utf-8"?>
<ds:datastoreItem xmlns:ds="http://schemas.openxmlformats.org/officeDocument/2006/customXml" ds:itemID="{BC70F080-A580-47D8-9FD5-B1A7F43FF4C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 </vt:lpstr>
      <vt:lpstr>DPGF</vt:lpstr>
      <vt:lpstr>'Page de garde '!Zone_d_impression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Yoann MAUPOINT</cp:lastModifiedBy>
  <cp:lastPrinted>2017-11-17T08:51:44Z</cp:lastPrinted>
  <dcterms:created xsi:type="dcterms:W3CDTF">2001-07-13T07:58:12Z</dcterms:created>
  <dcterms:modified xsi:type="dcterms:W3CDTF">2024-03-20T09:49:02Z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_dlc_DocIdItemGuid">
    <vt:lpwstr>32adb523-4c7c-4afc-9911-9bb64bb02b80</vt:lpwstr>
  </property>
  <property fmtid="{D5CDD505-2E9C-101B-9397-08002B2CF9AE}" pid="4" name="MediaServiceImageTags">
    <vt:lpwstr/>
  </property>
</Properties>
</file>